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anda.fields\AppData\Local\Microsoft\Windows\INetCache\Content.Outlook\UW5EKJ81\"/>
    </mc:Choice>
  </mc:AlternateContent>
  <xr:revisionPtr revIDLastSave="0" documentId="13_ncr:1_{7EDC08C5-2342-4791-8D59-86AFC71CA2C5}" xr6:coauthVersionLast="46" xr6:coauthVersionMax="46" xr10:uidLastSave="{00000000-0000-0000-0000-000000000000}"/>
  <bookViews>
    <workbookView xWindow="-120" yWindow="-120" windowWidth="29040" windowHeight="15840" xr2:uid="{0491CE3E-8689-4FA8-8462-AF416553CC2E}"/>
  </bookViews>
  <sheets>
    <sheet name="Pricing Effective 6-2021" sheetId="4" r:id="rId1"/>
    <sheet name="SK Plus Upgrades (eff 6-2021)" sheetId="5" r:id="rId2"/>
    <sheet name="Pricing Effective 6-2020" sheetId="1" r:id="rId3"/>
  </sheets>
  <externalReferences>
    <externalReference r:id="rId4"/>
    <externalReference r:id="rId5"/>
  </externalReferences>
  <definedNames>
    <definedName name="_xlnm._FilterDatabase" localSheetId="2" hidden="1">'Pricing Effective 6-2020'!$A$2:$L$62</definedName>
    <definedName name="_xlnm._FilterDatabase" localSheetId="0" hidden="1">'Pricing Effective 6-2021'!$A$2:$O$41</definedName>
    <definedName name="ProductType">[1]Product_List!$A$3:$A$14</definedName>
    <definedName name="Repair_Technician">[1]Product_List!$N$3:$N$43</definedName>
    <definedName name="RepType">[2]Repair_Codes!$A$5:$A$12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5" l="1"/>
  <c r="F3" i="5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27" i="4" l="1"/>
  <c r="F27" i="4"/>
  <c r="N39" i="4"/>
  <c r="O39" i="4"/>
  <c r="N38" i="4"/>
  <c r="O38" i="4"/>
  <c r="E64" i="4"/>
  <c r="F64" i="4"/>
  <c r="E63" i="4"/>
  <c r="F63" i="4"/>
  <c r="F62" i="4"/>
  <c r="E62" i="4"/>
  <c r="F25" i="4" l="1"/>
  <c r="E25" i="4"/>
  <c r="F20" i="4"/>
  <c r="E20" i="4"/>
  <c r="F26" i="4"/>
  <c r="E26" i="4"/>
  <c r="F24" i="4"/>
  <c r="E24" i="4"/>
  <c r="F19" i="4"/>
  <c r="E19" i="4"/>
  <c r="F23" i="4"/>
  <c r="E23" i="4"/>
  <c r="F22" i="4"/>
  <c r="E22" i="4"/>
  <c r="F21" i="4"/>
  <c r="E21" i="4"/>
  <c r="F18" i="4"/>
  <c r="E18" i="4"/>
  <c r="O40" i="4"/>
  <c r="N40" i="4"/>
  <c r="F40" i="4"/>
  <c r="E40" i="4"/>
  <c r="O65" i="4"/>
  <c r="N65" i="4"/>
  <c r="L65" i="4"/>
  <c r="K65" i="4"/>
  <c r="O64" i="4"/>
  <c r="N64" i="4"/>
  <c r="L64" i="4"/>
  <c r="K64" i="4"/>
  <c r="L39" i="4"/>
  <c r="K39" i="4"/>
  <c r="F39" i="4"/>
  <c r="E39" i="4"/>
  <c r="L38" i="4"/>
  <c r="K38" i="4"/>
  <c r="F38" i="4"/>
  <c r="E38" i="4"/>
  <c r="O63" i="4"/>
  <c r="N63" i="4"/>
  <c r="L63" i="4"/>
  <c r="K63" i="4"/>
  <c r="O62" i="4"/>
  <c r="N62" i="4"/>
  <c r="L62" i="4"/>
  <c r="K62" i="4"/>
  <c r="O61" i="4"/>
  <c r="N61" i="4"/>
  <c r="L61" i="4"/>
  <c r="K61" i="4"/>
  <c r="O60" i="4"/>
  <c r="N60" i="4"/>
  <c r="L60" i="4"/>
  <c r="K60" i="4"/>
  <c r="O59" i="4"/>
  <c r="N59" i="4"/>
  <c r="L59" i="4"/>
  <c r="K59" i="4"/>
  <c r="O58" i="4"/>
  <c r="N58" i="4"/>
  <c r="L58" i="4"/>
  <c r="K58" i="4"/>
  <c r="O57" i="4"/>
  <c r="N57" i="4"/>
  <c r="L57" i="4"/>
  <c r="K57" i="4"/>
  <c r="O56" i="4"/>
  <c r="N56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O44" i="4"/>
  <c r="N44" i="4"/>
  <c r="L44" i="4"/>
  <c r="K44" i="4"/>
  <c r="O43" i="4"/>
  <c r="N43" i="4"/>
  <c r="L43" i="4"/>
  <c r="K43" i="4"/>
  <c r="O42" i="4"/>
  <c r="N42" i="4"/>
  <c r="L42" i="4"/>
  <c r="K42" i="4"/>
  <c r="O37" i="4"/>
  <c r="N37" i="4"/>
  <c r="I37" i="4"/>
  <c r="H37" i="4"/>
  <c r="F37" i="4"/>
  <c r="E37" i="4"/>
  <c r="O36" i="4"/>
  <c r="N36" i="4"/>
  <c r="F36" i="4"/>
  <c r="E36" i="4"/>
  <c r="O35" i="4"/>
  <c r="N35" i="4"/>
  <c r="F35" i="4"/>
  <c r="E35" i="4"/>
  <c r="O34" i="4"/>
  <c r="N34" i="4"/>
  <c r="I34" i="4"/>
  <c r="H34" i="4"/>
  <c r="F34" i="4"/>
  <c r="E34" i="4"/>
  <c r="O33" i="4"/>
  <c r="N33" i="4"/>
  <c r="F33" i="4"/>
  <c r="E33" i="4"/>
  <c r="O32" i="4"/>
  <c r="N32" i="4"/>
  <c r="I32" i="4"/>
  <c r="H32" i="4"/>
  <c r="F32" i="4"/>
  <c r="E32" i="4"/>
  <c r="O31" i="4"/>
  <c r="N31" i="4"/>
  <c r="F31" i="4"/>
  <c r="E31" i="4"/>
  <c r="O30" i="4"/>
  <c r="N30" i="4"/>
  <c r="L30" i="4"/>
  <c r="K30" i="4"/>
  <c r="F30" i="4"/>
  <c r="E30" i="4"/>
  <c r="O29" i="4"/>
  <c r="N29" i="4"/>
  <c r="L29" i="4"/>
  <c r="K29" i="4"/>
  <c r="F29" i="4"/>
  <c r="E29" i="4"/>
  <c r="F4" i="4"/>
  <c r="E4" i="4"/>
  <c r="I3" i="4"/>
  <c r="H3" i="4"/>
  <c r="F3" i="4"/>
  <c r="E3" i="4"/>
  <c r="F15" i="4"/>
  <c r="E15" i="4"/>
  <c r="F14" i="4"/>
  <c r="E14" i="4"/>
  <c r="F13" i="4"/>
  <c r="E13" i="4"/>
  <c r="F16" i="4"/>
  <c r="E16" i="4"/>
  <c r="F12" i="4"/>
  <c r="E12" i="4"/>
  <c r="F11" i="4"/>
  <c r="E11" i="4"/>
  <c r="I10" i="4"/>
  <c r="H10" i="4"/>
  <c r="F10" i="4"/>
  <c r="E10" i="4"/>
  <c r="F9" i="4"/>
  <c r="E9" i="4"/>
  <c r="O8" i="4"/>
  <c r="N8" i="4"/>
  <c r="F8" i="4"/>
  <c r="E8" i="4"/>
  <c r="F6" i="4"/>
  <c r="E6" i="4"/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7" i="1"/>
  <c r="F46" i="1"/>
  <c r="F45" i="1"/>
  <c r="F44" i="1"/>
  <c r="F43" i="1"/>
  <c r="F42" i="1"/>
  <c r="F41" i="1"/>
  <c r="J40" i="1"/>
  <c r="J39" i="1"/>
  <c r="J38" i="1"/>
  <c r="J37" i="1"/>
  <c r="F37" i="1"/>
  <c r="J36" i="1"/>
  <c r="F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H22" i="1"/>
  <c r="F22" i="1"/>
  <c r="F21" i="1"/>
  <c r="F20" i="1"/>
  <c r="H19" i="1"/>
  <c r="F19" i="1"/>
  <c r="F18" i="1"/>
  <c r="H17" i="1"/>
  <c r="F17" i="1"/>
  <c r="F16" i="1"/>
  <c r="F15" i="1"/>
  <c r="H14" i="1"/>
  <c r="F14" i="1"/>
  <c r="H13" i="1"/>
  <c r="F13" i="1"/>
  <c r="F11" i="1"/>
  <c r="F10" i="1"/>
  <c r="F9" i="1"/>
  <c r="F8" i="1"/>
  <c r="F7" i="1"/>
  <c r="H6" i="1"/>
  <c r="F6" i="1"/>
  <c r="F5" i="1"/>
  <c r="F3" i="1"/>
</calcChain>
</file>

<file path=xl/sharedStrings.xml><?xml version="1.0" encoding="utf-8"?>
<sst xmlns="http://schemas.openxmlformats.org/spreadsheetml/2006/main" count="543" uniqueCount="238">
  <si>
    <t xml:space="preserve">*Tempo Communications, 20200 Algreg Street, Pflugerville, TX 78660 
ATTN: RMA100XXXX
</t>
  </si>
  <si>
    <t>**Tempo Communications c/o Tasco 2895 W. Oxford Ave., #7, Englewood, CO 80110-4370
ATTN: RMA100XXXX</t>
  </si>
  <si>
    <t>MINOR (unit not opened)</t>
  </si>
  <si>
    <t>Calibration</t>
  </si>
  <si>
    <t>Value Stream</t>
  </si>
  <si>
    <t>Product Line</t>
  </si>
  <si>
    <t>Catalog #</t>
  </si>
  <si>
    <t>DESCRIPTION</t>
  </si>
  <si>
    <t>USD</t>
  </si>
  <si>
    <t>Euro</t>
  </si>
  <si>
    <t>Repair Part Numbers</t>
  </si>
  <si>
    <t>Repair Quantities</t>
  </si>
  <si>
    <t>Rebrand Plan</t>
  </si>
  <si>
    <t>Copper*</t>
  </si>
  <si>
    <t>Network</t>
  </si>
  <si>
    <t>DS10G</t>
  </si>
  <si>
    <t>DATASCOUT 10G</t>
  </si>
  <si>
    <t>DS10G Upgrade</t>
  </si>
  <si>
    <t>Upgrade</t>
  </si>
  <si>
    <t>Upgrades no longer available.</t>
  </si>
  <si>
    <t>TDR</t>
  </si>
  <si>
    <t>TS/TV90</t>
  </si>
  <si>
    <t>FLAT RATE REPAIR TV90</t>
  </si>
  <si>
    <t>TV90-52020081, TS90-50605224</t>
  </si>
  <si>
    <t>TV220</t>
  </si>
  <si>
    <t>FLAT RATE REPAIR TV220</t>
  </si>
  <si>
    <t>Telco</t>
  </si>
  <si>
    <t>Sidekick 7B (1134-5029)</t>
  </si>
  <si>
    <t>SIDEKICK7B FLAT RATE REPAIR</t>
  </si>
  <si>
    <t>Sidekick Plus (1155-50XX)</t>
  </si>
  <si>
    <t>SIDEKICK PLUS</t>
  </si>
  <si>
    <t>See SKP Software Flags</t>
  </si>
  <si>
    <t>Sidekick T&amp;N (1134-5002)</t>
  </si>
  <si>
    <t>SIDEKICKT&amp;N FLAT RATE REPAIR</t>
  </si>
  <si>
    <t>Sidekick T&amp;ND</t>
  </si>
  <si>
    <t>SIDEKICKT&amp;ND FLAT RATE</t>
  </si>
  <si>
    <t>Old SK Plus (1155-5001)</t>
  </si>
  <si>
    <t>Original SK Plus</t>
  </si>
  <si>
    <t>SK Plus Upgrades</t>
  </si>
  <si>
    <t>Quote w/CSR</t>
  </si>
  <si>
    <t>Upgrades!A1</t>
  </si>
  <si>
    <t>Evaluation</t>
  </si>
  <si>
    <t>OEM Cal</t>
  </si>
  <si>
    <t>Copper, Fiber</t>
  </si>
  <si>
    <t>SFQ</t>
  </si>
  <si>
    <t>Standard Factory Qualification</t>
  </si>
  <si>
    <t>ANSI</t>
  </si>
  <si>
    <t>ANSI (before &amp; after data)</t>
  </si>
  <si>
    <t>Fiber</t>
  </si>
  <si>
    <t>Fusion Splicers</t>
  </si>
  <si>
    <t>910CL</t>
  </si>
  <si>
    <t>FIBER CLEAVER(910CL)</t>
  </si>
  <si>
    <t>$ 125.00</t>
  </si>
  <si>
    <t>910FS</t>
  </si>
  <si>
    <t>FUSION SPLICER (910FS)</t>
  </si>
  <si>
    <t>915CL</t>
  </si>
  <si>
    <t>FIBER CLEAVER (915CL)</t>
  </si>
  <si>
    <t>915FS   </t>
  </si>
  <si>
    <t>FUSION SPLICER (915FS)</t>
  </si>
  <si>
    <t>920CL</t>
  </si>
  <si>
    <t>FIBER CLEAVER (920CL)</t>
  </si>
  <si>
    <t>FCL200</t>
  </si>
  <si>
    <t>FIBER CLEAVER (FCL200)</t>
  </si>
  <si>
    <t>FSP200</t>
  </si>
  <si>
    <t>FUSION SPLICER (FSP200)</t>
  </si>
  <si>
    <t>Laser Source</t>
  </si>
  <si>
    <t>525-90</t>
  </si>
  <si>
    <t>3 LASERS</t>
  </si>
  <si>
    <t>52047958 (525N-90)</t>
  </si>
  <si>
    <t>525N-30</t>
  </si>
  <si>
    <t>Single laser</t>
  </si>
  <si>
    <t>52040087 (525N-30), 52040093 (525N-30-PCX)</t>
  </si>
  <si>
    <t>525N-60</t>
  </si>
  <si>
    <t>52040097 (525N-60), 52040101 (525N-60-PCX)</t>
  </si>
  <si>
    <t>OBS Meters/Sources</t>
  </si>
  <si>
    <t>252A, B</t>
  </si>
  <si>
    <t xml:space="preserve">CALIBRATION ONLY-NO REPAIRS
</t>
  </si>
  <si>
    <t>253B</t>
  </si>
  <si>
    <t>255A, MT</t>
  </si>
  <si>
    <t>257A, 257A-AS100, 257A- M90</t>
  </si>
  <si>
    <t>257MT</t>
  </si>
  <si>
    <t>263MT</t>
  </si>
  <si>
    <t>266A</t>
  </si>
  <si>
    <t>555B</t>
  </si>
  <si>
    <t>557B</t>
  </si>
  <si>
    <t>OTDR</t>
  </si>
  <si>
    <t>920XC</t>
  </si>
  <si>
    <t>OTDR 920XC-XX</t>
  </si>
  <si>
    <t>Use closest cat #</t>
  </si>
  <si>
    <t>930XC</t>
  </si>
  <si>
    <t>OTDR 930XC-XX</t>
  </si>
  <si>
    <t>Power Meter</t>
  </si>
  <si>
    <t>560XL</t>
  </si>
  <si>
    <t>POWER METER 4 WAVELENGTH</t>
  </si>
  <si>
    <t>570XL</t>
  </si>
  <si>
    <t>LED LIGHT SOURCE</t>
  </si>
  <si>
    <t>580XL</t>
  </si>
  <si>
    <t>LASER LIGHT SOURCE</t>
  </si>
  <si>
    <t>GDLS350</t>
  </si>
  <si>
    <t>850/1300 Dual LED</t>
  </si>
  <si>
    <t>GDLS3505F</t>
  </si>
  <si>
    <t>LASER SOURCE,1310/1550 DUAL</t>
  </si>
  <si>
    <t>GDLS350F</t>
  </si>
  <si>
    <t>850/1300 DUAL LED SOURCE</t>
  </si>
  <si>
    <t>GDLS355</t>
  </si>
  <si>
    <t>LASER,1310/1550 DUAL</t>
  </si>
  <si>
    <t>GDLS355-T</t>
  </si>
  <si>
    <t>1310/1550 DUAL LASER-T</t>
  </si>
  <si>
    <t>GDLS360</t>
  </si>
  <si>
    <t>DUAL LASER 1490/1625 (GDLS360)</t>
  </si>
  <si>
    <t>FI-100</t>
  </si>
  <si>
    <t>FI-100 FIBER IDENTIFIER</t>
  </si>
  <si>
    <t>Repair Fiber cable</t>
  </si>
  <si>
    <t>Quote</t>
  </si>
  <si>
    <t>CP-XXXX-XX, 9000-971-01</t>
  </si>
  <si>
    <t>VDV*</t>
  </si>
  <si>
    <t>Locators</t>
  </si>
  <si>
    <t>501 TRACKER FLAT RATE REPAIR</t>
  </si>
  <si>
    <t>2000H</t>
  </si>
  <si>
    <t>2000H TX FOR PULSER FLAT RATE REPAIR</t>
  </si>
  <si>
    <t>2000R</t>
  </si>
  <si>
    <t>2000R RX FOR PULSER FLAT RATE REPAIR</t>
  </si>
  <si>
    <t>521A</t>
  </si>
  <si>
    <t>521A WIRE &amp; VALVE LOCATOR</t>
  </si>
  <si>
    <t>521AR, 521AT</t>
  </si>
  <si>
    <t>Indi UNITS</t>
  </si>
  <si>
    <t>52033346, 52040061</t>
  </si>
  <si>
    <t>501R</t>
  </si>
  <si>
    <t>501R FLATE RATE REPAIR</t>
  </si>
  <si>
    <t>501T</t>
  </si>
  <si>
    <t>501T FLAT RATE REPAIR</t>
  </si>
  <si>
    <t>508S</t>
  </si>
  <si>
    <t>508S WIRE FINDER FLAT RATE REPAIR</t>
  </si>
  <si>
    <t>VDV**</t>
  </si>
  <si>
    <t>BLL-200</t>
  </si>
  <si>
    <t>LLW</t>
  </si>
  <si>
    <t>EML100</t>
  </si>
  <si>
    <t>EML100 FLAT RATE REPAIR</t>
  </si>
  <si>
    <t>PE2003</t>
  </si>
  <si>
    <t>PE2003 PULSER FLAT RATE REPAIR</t>
  </si>
  <si>
    <t>RX508</t>
  </si>
  <si>
    <t>RX FOR 508S FLAT RATE REPAIR</t>
  </si>
  <si>
    <t>TX508</t>
  </si>
  <si>
    <t>TX FOR 508S FLAT RATE REPAIR</t>
  </si>
  <si>
    <t>VDV</t>
  </si>
  <si>
    <t>ASK302, 304, 306, ALP330</t>
  </si>
  <si>
    <t>Repair Clients/Controllers</t>
  </si>
  <si>
    <t>Major Repair (unit seal needs to be broken)</t>
  </si>
  <si>
    <t xml:space="preserve"> 52076908, 52079977, 52074118</t>
  </si>
  <si>
    <r>
      <rPr>
        <sz val="16"/>
        <rFont val="Times New Roman"/>
        <family val="1"/>
      </rPr>
      <t>262A</t>
    </r>
  </si>
  <si>
    <t>Eval</t>
  </si>
  <si>
    <t>Copper</t>
  </si>
  <si>
    <t>Fiber*</t>
  </si>
  <si>
    <t>Rev. 10/5/20</t>
  </si>
  <si>
    <t>GBP</t>
  </si>
  <si>
    <t>262A</t>
  </si>
  <si>
    <t>Return Location</t>
  </si>
  <si>
    <t xml:space="preserve">1 - Return to Tempo Communications, Inc., 1390 Aspen Way, Vista, CA </t>
  </si>
  <si>
    <t>2 - Return to Tempo Communications, 20200 Algreg Street, Pflugerville, TX 78660</t>
  </si>
  <si>
    <t>3 - Return to Tempo Communications c/o Tasco 2895 W. Oxford Ave., #7, Englewood, CO 80110-4370</t>
  </si>
  <si>
    <t>Pricing</t>
  </si>
  <si>
    <t>Pricing is shown in the currency indicated, ex-works Tempo Communications Repair Centre</t>
  </si>
  <si>
    <t>Customers within EMEA - please contact Tempo Europe Limited Service Centre for confirmation</t>
  </si>
  <si>
    <t>Product Description</t>
  </si>
  <si>
    <t xml:space="preserve"> Product Catalog #</t>
  </si>
  <si>
    <t>Return to Locations - an RMA must be issued for the return, with the Repair Part Number, Product Catalog Number and Description</t>
  </si>
  <si>
    <t>Tempo reserves the right to adjust the USD, GBP and EUR currency pricing prior to issuing the RMA to account for any adverse exchange rate fluctuation</t>
  </si>
  <si>
    <t>Tempo's Terms and Conditions apply - these are available upon request</t>
  </si>
  <si>
    <t>LED Source</t>
  </si>
  <si>
    <t>POWER METER</t>
  </si>
  <si>
    <t>577L</t>
  </si>
  <si>
    <t>OPM5XX and OPM2XX</t>
  </si>
  <si>
    <t xml:space="preserve">SLS5XX </t>
  </si>
  <si>
    <t>Special Launch Condition</t>
  </si>
  <si>
    <t>577XL-AS100, 577XL-M90, 570XL-AS100-EMI</t>
  </si>
  <si>
    <t>CS90</t>
  </si>
  <si>
    <t xml:space="preserve">FLAT RATE REPAIR </t>
  </si>
  <si>
    <t>OLTS</t>
  </si>
  <si>
    <t>560XL, 567XL, 568XL, 570XL, 573XL &amp; 580XL</t>
  </si>
  <si>
    <t>Power Meter (EMI)</t>
  </si>
  <si>
    <t>POWER METER (EMI)</t>
  </si>
  <si>
    <t>578XL</t>
  </si>
  <si>
    <t>577XL</t>
  </si>
  <si>
    <t xml:space="preserve">560XL-EMI, 570XL-AS100-EMI </t>
  </si>
  <si>
    <t>GRP</t>
  </si>
  <si>
    <t>Scopes</t>
  </si>
  <si>
    <t>GVIS</t>
  </si>
  <si>
    <t>Fiber Video Scope</t>
  </si>
  <si>
    <t>Sidekick T&amp;N (1137-5002)</t>
  </si>
  <si>
    <t>Fibre</t>
  </si>
  <si>
    <t>Fiber Repair Quotation Required</t>
  </si>
  <si>
    <t>Standard Factory Qualification - non calibrated items</t>
  </si>
  <si>
    <t>ANSI (before &amp; after data) - calibrated items</t>
  </si>
  <si>
    <t xml:space="preserve">580XL </t>
  </si>
  <si>
    <t>501R, 501T</t>
  </si>
  <si>
    <t>501R/T FLATE RATE REPAIR</t>
  </si>
  <si>
    <t>508ST, 508SR</t>
  </si>
  <si>
    <t>RX/TX FOR 508S FLAT RATE REPAIR</t>
  </si>
  <si>
    <t>2000H, 2000R</t>
  </si>
  <si>
    <t>2000H TX, 2000R TX FOR PULSER FLAT RATE REPAIR</t>
  </si>
  <si>
    <t>521AR/521AT FLAT RATE REPAIR</t>
  </si>
  <si>
    <t>FLAT RATE REPAIR TS/TV90</t>
  </si>
  <si>
    <t>GDLS350, GDLS350F</t>
  </si>
  <si>
    <t>GDLS3505F, GDLS355, GDLS355-T, GDLS360</t>
  </si>
  <si>
    <t>Service &amp; Repair Pricing
Effective 6/1/2021</t>
  </si>
  <si>
    <t>SK Plus Upgrade Pricing</t>
  </si>
  <si>
    <t>CAT#</t>
  </si>
  <si>
    <t>Material#</t>
  </si>
  <si>
    <t>Description</t>
  </si>
  <si>
    <t>Price</t>
  </si>
  <si>
    <t>1155-5221</t>
  </si>
  <si>
    <t>1155-5001 to 1155-5012 Upgrade</t>
  </si>
  <si>
    <t>1155-5222</t>
  </si>
  <si>
    <t>1155-5003 to 1155-5012 Upgrade</t>
  </si>
  <si>
    <t>1155-5223</t>
  </si>
  <si>
    <t>1155-5005 to 1155-5012 Upgrade</t>
  </si>
  <si>
    <t>1155-5224</t>
  </si>
  <si>
    <t>1155-5009 to 1155-5012 Upgrade</t>
  </si>
  <si>
    <t>1155-5225</t>
  </si>
  <si>
    <t>1155-5010 to 1155-5012 Upgrade</t>
  </si>
  <si>
    <t>1155-5105</t>
  </si>
  <si>
    <t>SK Plus Step TDR Upgrade</t>
  </si>
  <si>
    <t>1155-5210</t>
  </si>
  <si>
    <t>SIDEKICK PLUS UPGRADE 5001 TO 5005</t>
  </si>
  <si>
    <t>1155-5211</t>
  </si>
  <si>
    <t>SIDEKICK PLUS UPGRADE 5001 TO 5009</t>
  </si>
  <si>
    <t>1155-5212</t>
  </si>
  <si>
    <t>SIDEKICK PLUS UPGRADE 5005 TO 5009</t>
  </si>
  <si>
    <t>1155-5213</t>
  </si>
  <si>
    <t>SIDEKICK PLUS UPGRADE 5001 TO 5010</t>
  </si>
  <si>
    <t>1155-5214</t>
  </si>
  <si>
    <t>SIDEKICK PLUS UPGRADE 5005 TO 5010</t>
  </si>
  <si>
    <t>1155-5215</t>
  </si>
  <si>
    <t>SIDEKICK PLUS UPGRADE 5009 TO 5010</t>
  </si>
  <si>
    <t>1155-5216</t>
  </si>
  <si>
    <t>2 Laser</t>
  </si>
  <si>
    <t>2 LED</t>
  </si>
  <si>
    <t xml:space="preserve">SIDEKICK PLUS UPGRADE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</si>
</sst>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\ [$€-1]"/>
    <numFmt numFmtId="166" formatCode="&quot;£&quot;#,##0.00"/>
    <numFmt numFmtId="167" formatCode="[$€-2]\ #,##0.00"/>
    <numFmt numFmtId="168" formatCode="[$$-409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0"/>
      <color rgb="FF000000"/>
      <name val="Times New Roman"/>
      <family val="1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name val="Arial Narrow"/>
      <family val="2"/>
    </font>
    <font>
      <u/>
      <sz val="16"/>
      <name val="Calibri"/>
      <family val="2"/>
      <scheme val="minor"/>
    </font>
    <font>
      <b/>
      <sz val="16"/>
      <name val="Times New Roman"/>
      <family val="1"/>
    </font>
    <font>
      <b/>
      <sz val="16"/>
      <color rgb="FFFF0000"/>
      <name val="Arial Narrow"/>
      <family val="2"/>
    </font>
    <font>
      <sz val="16"/>
      <name val="Times New Roman"/>
      <family val="1"/>
    </font>
    <font>
      <sz val="16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3" borderId="0" xfId="0" applyFont="1" applyFill="1" applyAlignment="1">
      <alignment horizontal="center" wrapText="1"/>
    </xf>
    <xf numFmtId="44" fontId="5" fillId="5" borderId="3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3" xfId="0" applyFont="1" applyBorder="1" applyAlignment="1">
      <alignment horizontal="center"/>
    </xf>
    <xf numFmtId="0" fontId="3" fillId="0" borderId="3" xfId="3" applyFont="1" applyBorder="1" applyAlignment="1">
      <alignment horizontal="center" vertical="top"/>
    </xf>
    <xf numFmtId="44" fontId="3" fillId="0" borderId="3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Fill="1" applyBorder="1" applyAlignment="1">
      <alignment horizontal="center" vertical="top"/>
    </xf>
    <xf numFmtId="164" fontId="7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top"/>
    </xf>
    <xf numFmtId="0" fontId="3" fillId="0" borderId="0" xfId="3" applyFont="1" applyAlignment="1">
      <alignment horizontal="left" vertical="top"/>
    </xf>
    <xf numFmtId="164" fontId="7" fillId="0" borderId="3" xfId="1" applyNumberFormat="1" applyFont="1" applyFill="1" applyBorder="1" applyAlignment="1">
      <alignment horizontal="center" vertical="center" wrapText="1"/>
    </xf>
    <xf numFmtId="0" fontId="3" fillId="6" borderId="0" xfId="3" applyFont="1" applyFill="1" applyAlignment="1">
      <alignment horizontal="left" vertical="top"/>
    </xf>
    <xf numFmtId="6" fontId="7" fillId="0" borderId="0" xfId="0" applyNumberFormat="1" applyFont="1"/>
    <xf numFmtId="0" fontId="9" fillId="0" borderId="3" xfId="2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3" xfId="3" applyFont="1" applyFill="1" applyBorder="1" applyAlignment="1">
      <alignment horizontal="center" vertical="top"/>
    </xf>
    <xf numFmtId="164" fontId="8" fillId="3" borderId="3" xfId="1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top"/>
    </xf>
    <xf numFmtId="0" fontId="10" fillId="0" borderId="0" xfId="3" applyFont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165" fontId="7" fillId="7" borderId="3" xfId="1" applyNumberFormat="1" applyFont="1" applyFill="1" applyBorder="1" applyAlignment="1">
      <alignment horizontal="center" vertical="center"/>
    </xf>
    <xf numFmtId="44" fontId="8" fillId="6" borderId="3" xfId="1" applyFont="1" applyFill="1" applyBorder="1" applyAlignment="1">
      <alignment horizontal="center"/>
    </xf>
    <xf numFmtId="164" fontId="8" fillId="7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8" xfId="0" applyFont="1" applyBorder="1"/>
    <xf numFmtId="8" fontId="6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164" fontId="8" fillId="7" borderId="3" xfId="1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8" fillId="0" borderId="0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7" fillId="2" borderId="1" xfId="0" applyFont="1" applyFill="1" applyBorder="1" applyAlignment="1">
      <alignment horizontal="center" vertical="top" wrapText="1"/>
    </xf>
    <xf numFmtId="0" fontId="15" fillId="0" borderId="3" xfId="3" applyFont="1" applyFill="1" applyBorder="1" applyAlignment="1">
      <alignment horizontal="center" vertical="top"/>
    </xf>
    <xf numFmtId="164" fontId="15" fillId="0" borderId="3" xfId="1" applyNumberFormat="1" applyFont="1" applyFill="1" applyBorder="1" applyAlignment="1">
      <alignment horizontal="center" vertical="center"/>
    </xf>
    <xf numFmtId="166" fontId="15" fillId="0" borderId="3" xfId="1" applyNumberFormat="1" applyFont="1" applyFill="1" applyBorder="1" applyAlignment="1">
      <alignment horizontal="center" vertical="center"/>
    </xf>
    <xf numFmtId="167" fontId="15" fillId="0" borderId="3" xfId="1" applyNumberFormat="1" applyFont="1" applyFill="1" applyBorder="1" applyAlignment="1">
      <alignment horizontal="center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top"/>
    </xf>
    <xf numFmtId="164" fontId="15" fillId="0" borderId="3" xfId="1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44" fontId="15" fillId="0" borderId="0" xfId="1" applyFont="1" applyFill="1" applyBorder="1" applyAlignment="1">
      <alignment horizontal="center" vertical="center"/>
    </xf>
    <xf numFmtId="44" fontId="14" fillId="0" borderId="0" xfId="1" applyFont="1" applyFill="1" applyAlignment="1">
      <alignment horizontal="center" vertical="center"/>
    </xf>
    <xf numFmtId="44" fontId="14" fillId="0" borderId="0" xfId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4" fillId="0" borderId="0" xfId="0" applyFont="1" applyFill="1" applyAlignment="1">
      <alignment horizontal="center" wrapText="1"/>
    </xf>
    <xf numFmtId="44" fontId="15" fillId="0" borderId="3" xfId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3" xfId="3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center" wrapText="1"/>
    </xf>
    <xf numFmtId="0" fontId="15" fillId="0" borderId="3" xfId="0" applyFont="1" applyFill="1" applyBorder="1"/>
    <xf numFmtId="0" fontId="15" fillId="0" borderId="7" xfId="0" applyFont="1" applyFill="1" applyBorder="1" applyAlignment="1">
      <alignment horizontal="left"/>
    </xf>
    <xf numFmtId="0" fontId="15" fillId="0" borderId="7" xfId="3" applyFont="1" applyFill="1" applyBorder="1" applyAlignment="1">
      <alignment horizontal="center" vertical="top"/>
    </xf>
    <xf numFmtId="164" fontId="15" fillId="0" borderId="7" xfId="1" applyNumberFormat="1" applyFont="1" applyFill="1" applyBorder="1" applyAlignment="1">
      <alignment horizontal="center" vertical="center"/>
    </xf>
    <xf numFmtId="166" fontId="15" fillId="0" borderId="7" xfId="1" applyNumberFormat="1" applyFont="1" applyFill="1" applyBorder="1" applyAlignment="1">
      <alignment horizontal="center" vertical="center"/>
    </xf>
    <xf numFmtId="167" fontId="15" fillId="0" borderId="7" xfId="1" applyNumberFormat="1" applyFont="1" applyFill="1" applyBorder="1" applyAlignment="1">
      <alignment horizontal="center" vertical="center"/>
    </xf>
    <xf numFmtId="165" fontId="15" fillId="0" borderId="7" xfId="1" applyNumberFormat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top"/>
    </xf>
    <xf numFmtId="0" fontId="15" fillId="0" borderId="7" xfId="0" applyFont="1" applyFill="1" applyBorder="1"/>
    <xf numFmtId="0" fontId="14" fillId="0" borderId="16" xfId="0" applyFont="1" applyFill="1" applyBorder="1" applyAlignment="1">
      <alignment horizontal="left"/>
    </xf>
    <xf numFmtId="0" fontId="14" fillId="0" borderId="16" xfId="3" applyFont="1" applyFill="1" applyBorder="1" applyAlignment="1">
      <alignment horizontal="center" vertical="top"/>
    </xf>
    <xf numFmtId="44" fontId="14" fillId="0" borderId="16" xfId="1" applyFont="1" applyFill="1" applyBorder="1" applyAlignment="1">
      <alignment horizontal="center" vertical="center"/>
    </xf>
    <xf numFmtId="0" fontId="15" fillId="0" borderId="16" xfId="0" applyFont="1" applyFill="1" applyBorder="1"/>
    <xf numFmtId="168" fontId="14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9" fontId="15" fillId="0" borderId="0" xfId="0" applyNumberFormat="1" applyFont="1" applyFill="1" applyAlignment="1">
      <alignment horizontal="center"/>
    </xf>
    <xf numFmtId="9" fontId="15" fillId="0" borderId="0" xfId="4" applyNumberFormat="1" applyFont="1" applyFill="1" applyAlignment="1">
      <alignment horizontal="center"/>
    </xf>
    <xf numFmtId="0" fontId="0" fillId="0" borderId="3" xfId="0" applyFill="1" applyBorder="1"/>
    <xf numFmtId="0" fontId="14" fillId="0" borderId="0" xfId="0" applyFont="1" applyFill="1" applyAlignment="1">
      <alignment horizontal="left"/>
    </xf>
    <xf numFmtId="0" fontId="14" fillId="7" borderId="6" xfId="0" applyFont="1" applyFill="1" applyBorder="1" applyAlignment="1">
      <alignment horizontal="left"/>
    </xf>
    <xf numFmtId="0" fontId="14" fillId="7" borderId="6" xfId="3" applyFont="1" applyFill="1" applyBorder="1" applyAlignment="1">
      <alignment horizontal="center" vertical="top"/>
    </xf>
    <xf numFmtId="44" fontId="14" fillId="7" borderId="6" xfId="1" applyFont="1" applyFill="1" applyBorder="1" applyAlignment="1">
      <alignment horizontal="center" vertical="center"/>
    </xf>
    <xf numFmtId="44" fontId="14" fillId="7" borderId="5" xfId="1" applyFont="1" applyFill="1" applyBorder="1" applyAlignment="1">
      <alignment horizontal="center" vertical="center"/>
    </xf>
    <xf numFmtId="0" fontId="15" fillId="7" borderId="6" xfId="0" applyFont="1" applyFill="1" applyBorder="1"/>
    <xf numFmtId="0" fontId="15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44" fontId="15" fillId="7" borderId="0" xfId="1" applyFont="1" applyFill="1" applyBorder="1" applyAlignment="1">
      <alignment horizontal="center" vertical="center"/>
    </xf>
    <xf numFmtId="44" fontId="14" fillId="7" borderId="0" xfId="1" applyFont="1" applyFill="1" applyAlignment="1">
      <alignment horizontal="center" vertical="center"/>
    </xf>
    <xf numFmtId="44" fontId="14" fillId="7" borderId="0" xfId="1" applyFont="1" applyFill="1" applyAlignment="1">
      <alignment horizontal="center"/>
    </xf>
    <xf numFmtId="0" fontId="15" fillId="7" borderId="0" xfId="0" applyFont="1" applyFill="1"/>
    <xf numFmtId="0" fontId="17" fillId="7" borderId="0" xfId="0" applyFont="1" applyFill="1" applyAlignment="1">
      <alignment horizontal="left"/>
    </xf>
    <xf numFmtId="44" fontId="16" fillId="0" borderId="1" xfId="1" applyFont="1" applyFill="1" applyBorder="1" applyAlignment="1">
      <alignment horizontal="center" vertical="center" wrapText="1"/>
    </xf>
    <xf numFmtId="44" fontId="16" fillId="0" borderId="15" xfId="1" applyFont="1" applyFill="1" applyBorder="1" applyAlignment="1">
      <alignment horizontal="center" vertical="center" wrapText="1"/>
    </xf>
    <xf numFmtId="0" fontId="2" fillId="0" borderId="3" xfId="2" applyFill="1" applyBorder="1" applyAlignment="1">
      <alignment horizontal="left"/>
    </xf>
    <xf numFmtId="0" fontId="2" fillId="0" borderId="3" xfId="2" applyFill="1" applyBorder="1" applyAlignment="1">
      <alignment horizontal="center" vertical="top"/>
    </xf>
    <xf numFmtId="164" fontId="2" fillId="0" borderId="3" xfId="2" applyNumberFormat="1" applyFill="1" applyBorder="1" applyAlignment="1">
      <alignment horizontal="center" vertical="center"/>
    </xf>
    <xf numFmtId="0" fontId="18" fillId="0" borderId="3" xfId="0" applyFont="1" applyBorder="1"/>
    <xf numFmtId="49" fontId="19" fillId="9" borderId="3" xfId="0" applyNumberFormat="1" applyFont="1" applyFill="1" applyBorder="1"/>
    <xf numFmtId="0" fontId="19" fillId="9" borderId="3" xfId="0" applyFont="1" applyFill="1" applyBorder="1"/>
    <xf numFmtId="166" fontId="20" fillId="0" borderId="3" xfId="1" applyNumberFormat="1" applyFont="1" applyFill="1" applyBorder="1" applyAlignment="1">
      <alignment horizontal="center" vertical="center"/>
    </xf>
    <xf numFmtId="167" fontId="20" fillId="0" borderId="3" xfId="1" applyNumberFormat="1" applyFont="1" applyFill="1" applyBorder="1" applyAlignment="1">
      <alignment horizontal="center" vertical="center"/>
    </xf>
    <xf numFmtId="0" fontId="0" fillId="0" borderId="3" xfId="0" applyFont="1" applyBorder="1"/>
    <xf numFmtId="44" fontId="1" fillId="0" borderId="3" xfId="1" applyFont="1" applyBorder="1"/>
    <xf numFmtId="49" fontId="19" fillId="0" borderId="3" xfId="0" applyNumberFormat="1" applyFont="1" applyFill="1" applyBorder="1"/>
    <xf numFmtId="44" fontId="14" fillId="0" borderId="2" xfId="1" applyFont="1" applyFill="1" applyBorder="1" applyAlignment="1">
      <alignment horizontal="center" vertical="center"/>
    </xf>
    <xf numFmtId="44" fontId="14" fillId="0" borderId="1" xfId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 wrapText="1"/>
    </xf>
    <xf numFmtId="164" fontId="15" fillId="0" borderId="10" xfId="1" applyNumberFormat="1" applyFont="1" applyFill="1" applyBorder="1" applyAlignment="1">
      <alignment horizontal="center" vertical="center" wrapText="1"/>
    </xf>
    <xf numFmtId="164" fontId="15" fillId="0" borderId="8" xfId="1" applyNumberFormat="1" applyFont="1" applyFill="1" applyBorder="1" applyAlignment="1">
      <alignment horizontal="center" vertical="center" wrapText="1"/>
    </xf>
    <xf numFmtId="44" fontId="16" fillId="0" borderId="11" xfId="1" applyFont="1" applyFill="1" applyBorder="1" applyAlignment="1">
      <alignment horizontal="center" vertical="center" wrapText="1"/>
    </xf>
    <xf numFmtId="44" fontId="16" fillId="0" borderId="12" xfId="1" applyFont="1" applyFill="1" applyBorder="1" applyAlignment="1">
      <alignment horizontal="center" vertical="center" wrapText="1"/>
    </xf>
    <xf numFmtId="44" fontId="16" fillId="0" borderId="13" xfId="1" applyFont="1" applyFill="1" applyBorder="1" applyAlignment="1">
      <alignment horizontal="center" vertical="center" wrapText="1"/>
    </xf>
    <xf numFmtId="44" fontId="16" fillId="0" borderId="14" xfId="1" applyFont="1" applyFill="1" applyBorder="1" applyAlignment="1">
      <alignment horizontal="center" vertical="center" wrapText="1"/>
    </xf>
    <xf numFmtId="44" fontId="16" fillId="0" borderId="0" xfId="1" applyFont="1" applyFill="1" applyBorder="1" applyAlignment="1">
      <alignment horizontal="center" vertical="center" wrapText="1"/>
    </xf>
    <xf numFmtId="44" fontId="16" fillId="0" borderId="4" xfId="1" applyFont="1" applyFill="1" applyBorder="1" applyAlignment="1">
      <alignment horizontal="center" vertical="center" wrapText="1"/>
    </xf>
    <xf numFmtId="44" fontId="16" fillId="0" borderId="2" xfId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horizontal="center" vertical="center" wrapText="1"/>
    </xf>
    <xf numFmtId="44" fontId="16" fillId="0" borderId="15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44" fontId="14" fillId="0" borderId="1" xfId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44" fontId="5" fillId="8" borderId="1" xfId="1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44" fontId="11" fillId="6" borderId="5" xfId="1" applyFont="1" applyFill="1" applyBorder="1" applyAlignment="1">
      <alignment horizontal="center" vertical="center" wrapText="1"/>
    </xf>
    <xf numFmtId="44" fontId="11" fillId="6" borderId="6" xfId="1" applyFont="1" applyFill="1" applyBorder="1" applyAlignment="1">
      <alignment horizontal="center" vertical="center" wrapText="1"/>
    </xf>
    <xf numFmtId="44" fontId="11" fillId="6" borderId="7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 3" xfId="3" xr:uid="{B3D25F50-0367-44A8-8A29-42DA594520DE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288251</xdr:colOff>
      <xdr:row>25</xdr:row>
      <xdr:rowOff>142319</xdr:rowOff>
    </xdr:from>
    <xdr:to>
      <xdr:col>10</xdr:col>
      <xdr:colOff>4083646</xdr:colOff>
      <xdr:row>34</xdr:row>
      <xdr:rowOff>252031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38262-4080-4658-BCD7-CD8EF8C1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8251" y="7777559"/>
          <a:ext cx="3795395" cy="25785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air\04-%20Repair%20Data%20Log\Repair%20Data%20Log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merson-my.sharepoint.com/WIP/2017/092717/Repair%20Data%20Log%202017_092717_318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ir_Data_Log"/>
      <sheetName val="Product_Description_&amp;_SAP_#s"/>
      <sheetName val="Credit_Card_Payment"/>
      <sheetName val="Material_Movement_Form"/>
      <sheetName val="Material_Movement_Form_Short"/>
      <sheetName val="RMA_Repair_Travel_Record"/>
      <sheetName val="RMR_TravelerRecord"/>
      <sheetName val="Lithium_Battery_Shipping_Doc"/>
      <sheetName val="Product_List"/>
      <sheetName val="Repair_Codes"/>
      <sheetName val="Outsourced_Type"/>
      <sheetName val="Parts_With_Cost"/>
      <sheetName val="Projected_Revenue_Table"/>
      <sheetName val="Labor"/>
      <sheetName val="2015_Service_Repair_Pricing"/>
      <sheetName val="Telephone Numbers"/>
      <sheetName val="2017_Receive_SAFlatRate"/>
      <sheetName val="2017_Repairs_SAFlatRate"/>
      <sheetName val="2017_RecToRepair_SAFlatRate"/>
      <sheetName val="2017_RepTime_SAFlatRate"/>
      <sheetName val="2017_RepToShip_SAFlatRate"/>
      <sheetName val="2017_Shipped_SAFlatRate"/>
      <sheetName val="2017_ShippedWarranty_SAFlatRate"/>
      <sheetName val="2017_ServiceTAT_SAFlatRate"/>
      <sheetName val="2017_ServiceCharge_SAFlatRate"/>
      <sheetName val="2017_ServiceCharge_TimeSpent"/>
      <sheetName val="2017_TotalServiceCharge_YTD"/>
      <sheetName val="2017_WIP_SAFlatRate"/>
      <sheetName val="2017_WIP_Repaired_SAFlatRat"/>
      <sheetName val="2017_MaterialCost_SAFlatRate"/>
      <sheetName val="2017_Labor_Cost_SAFlatRate"/>
      <sheetName val="Problems_Remarks_MatLaborTotal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FIBER</v>
          </cell>
          <cell r="N3" t="str">
            <v>ACR</v>
          </cell>
        </row>
        <row r="4">
          <cell r="A4" t="str">
            <v>COPPER</v>
          </cell>
          <cell r="N4" t="str">
            <v>AG</v>
          </cell>
        </row>
        <row r="5">
          <cell r="A5" t="str">
            <v>VDV</v>
          </cell>
          <cell r="N5" t="str">
            <v>AG/DC</v>
          </cell>
        </row>
        <row r="6">
          <cell r="A6" t="str">
            <v>METERS</v>
          </cell>
          <cell r="N6" t="str">
            <v>AG/TC</v>
          </cell>
        </row>
        <row r="7">
          <cell r="A7" t="str">
            <v>SHERMAN_REILLY</v>
          </cell>
          <cell r="N7" t="str">
            <v>AG_JR</v>
          </cell>
        </row>
        <row r="8">
          <cell r="A8" t="str">
            <v>EXTENDED WARRANTY</v>
          </cell>
          <cell r="N8" t="str">
            <v>AL</v>
          </cell>
        </row>
        <row r="9">
          <cell r="A9" t="str">
            <v>RENTAL</v>
          </cell>
          <cell r="N9" t="str">
            <v>AM</v>
          </cell>
        </row>
        <row r="10">
          <cell r="A10" t="str">
            <v>EMERALD 360</v>
          </cell>
          <cell r="N10" t="str">
            <v>AV</v>
          </cell>
        </row>
        <row r="11">
          <cell r="A11" t="str">
            <v>WIRELESS</v>
          </cell>
          <cell r="N11" t="str">
            <v>CB</v>
          </cell>
        </row>
        <row r="12">
          <cell r="A12" t="str">
            <v>MEGOHMMETER</v>
          </cell>
          <cell r="N12" t="str">
            <v>DC</v>
          </cell>
        </row>
        <row r="13">
          <cell r="A13" t="str">
            <v>SMT</v>
          </cell>
          <cell r="N13" t="str">
            <v>DD</v>
          </cell>
        </row>
        <row r="14">
          <cell r="A14" t="str">
            <v>REPAIR_CENTER</v>
          </cell>
          <cell r="N14" t="str">
            <v>DR</v>
          </cell>
        </row>
        <row r="15">
          <cell r="N15" t="str">
            <v>DV</v>
          </cell>
        </row>
        <row r="16">
          <cell r="N16" t="str">
            <v>EE</v>
          </cell>
        </row>
        <row r="17">
          <cell r="N17" t="str">
            <v>EE/EOG</v>
          </cell>
        </row>
        <row r="18">
          <cell r="N18" t="str">
            <v>Eng</v>
          </cell>
        </row>
        <row r="19">
          <cell r="N19" t="str">
            <v>EOG</v>
          </cell>
        </row>
        <row r="20">
          <cell r="N20" t="str">
            <v>EOG_AG</v>
          </cell>
        </row>
        <row r="21">
          <cell r="N21" t="str">
            <v>ER</v>
          </cell>
        </row>
        <row r="22">
          <cell r="N22" t="str">
            <v>JD</v>
          </cell>
        </row>
        <row r="23">
          <cell r="N23" t="str">
            <v>JD_DR</v>
          </cell>
        </row>
        <row r="24">
          <cell r="N24" t="str">
            <v>JG</v>
          </cell>
        </row>
        <row r="25">
          <cell r="N25" t="str">
            <v>JLD</v>
          </cell>
        </row>
        <row r="26">
          <cell r="N26" t="str">
            <v>JR</v>
          </cell>
        </row>
        <row r="27">
          <cell r="N27" t="str">
            <v>JS</v>
          </cell>
        </row>
        <row r="28">
          <cell r="N28" t="str">
            <v>JT</v>
          </cell>
        </row>
        <row r="29">
          <cell r="N29" t="str">
            <v>JV</v>
          </cell>
        </row>
        <row r="30">
          <cell r="N30" t="str">
            <v>KN_AG</v>
          </cell>
        </row>
        <row r="31">
          <cell r="N31" t="str">
            <v>KT</v>
          </cell>
        </row>
        <row r="32">
          <cell r="N32" t="str">
            <v>MD</v>
          </cell>
        </row>
        <row r="33">
          <cell r="N33" t="str">
            <v>ML</v>
          </cell>
        </row>
        <row r="34">
          <cell r="N34" t="str">
            <v>MM</v>
          </cell>
        </row>
        <row r="35">
          <cell r="N35" t="str">
            <v>MR</v>
          </cell>
        </row>
        <row r="36">
          <cell r="N36" t="str">
            <v>MT</v>
          </cell>
        </row>
        <row r="37">
          <cell r="N37" t="str">
            <v>PK</v>
          </cell>
        </row>
        <row r="38">
          <cell r="N38" t="str">
            <v>RA</v>
          </cell>
        </row>
        <row r="39">
          <cell r="N39" t="str">
            <v>RL</v>
          </cell>
        </row>
        <row r="40">
          <cell r="N40" t="str">
            <v>SMT</v>
          </cell>
        </row>
        <row r="41">
          <cell r="N41" t="str">
            <v>TC</v>
          </cell>
        </row>
        <row r="42">
          <cell r="N42" t="str">
            <v>TC_VZ</v>
          </cell>
        </row>
        <row r="43">
          <cell r="N43" t="str">
            <v>VZ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air_Data_Log"/>
      <sheetName val="Product_Description_&amp;_SAP_#s"/>
      <sheetName val="Material_Movement_Form"/>
      <sheetName val="Material_Movement_Form_Short"/>
      <sheetName val="RMA_Repair_Travel_Record"/>
      <sheetName val="Lithium_Battery_Shipping_Doc"/>
      <sheetName val="Product_List"/>
      <sheetName val="Repair_Codes"/>
      <sheetName val="Outsourced_Type"/>
      <sheetName val="Parts_With_Cost"/>
      <sheetName val="Projected_Revenue_Table"/>
      <sheetName val="Labor"/>
      <sheetName val="2015_Service_Repair_Pricing"/>
      <sheetName val="Telephone Numbers"/>
      <sheetName val="2017_Receive_SAFlatRate"/>
      <sheetName val="2017_Repairs_SAFlatRate"/>
      <sheetName val="2017_RecToRepair_SAFlatRate"/>
      <sheetName val="2017_RepTime_SAFlatRate"/>
      <sheetName val="2017_RepToShip_SAFlatRate"/>
      <sheetName val="2017_Shipped_SAFlatRate"/>
      <sheetName val="2017_ShippedWarranty_SAFlatRate"/>
      <sheetName val="2017_ServiceTAT_SAFlatRate"/>
      <sheetName val="2017_ServiceCharge_SAFlatRate"/>
      <sheetName val="2017_ServiceCharge_TimeSpent"/>
      <sheetName val="2017_TotalServiceCharge_YTD"/>
      <sheetName val="2017_WIP_SAFlatRate"/>
      <sheetName val="2017_WIP_Repaired_SAFlatRat"/>
      <sheetName val="2017_MaterialCost_SAFlatRate"/>
      <sheetName val="2017_Labor_Cost_SAFlatRate"/>
      <sheetName val="Problems_Remarks_MatLaborTotal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ELECTRICAL</v>
          </cell>
        </row>
        <row r="6">
          <cell r="A6" t="str">
            <v>MECHANICAL</v>
          </cell>
        </row>
        <row r="7">
          <cell r="A7" t="str">
            <v>CALIBRATION</v>
          </cell>
        </row>
        <row r="8">
          <cell r="A8" t="str">
            <v>INSPECTION</v>
          </cell>
        </row>
        <row r="9">
          <cell r="A9" t="str">
            <v>COMPONENT</v>
          </cell>
        </row>
        <row r="10">
          <cell r="A10" t="str">
            <v>OUTSOURCED</v>
          </cell>
        </row>
        <row r="11">
          <cell r="A11" t="str">
            <v>Production</v>
          </cell>
        </row>
        <row r="12">
          <cell r="A12" t="str">
            <v>REPAIR_CENTER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040D-16C9-4FB8-8EF3-68E94DCB85D3}">
  <sheetPr>
    <pageSetUpPr fitToPage="1"/>
  </sheetPr>
  <dimension ref="A1:S77"/>
  <sheetViews>
    <sheetView tabSelected="1" zoomScale="70" zoomScaleNormal="70" workbookViewId="0">
      <pane ySplit="2" topLeftCell="A3" activePane="bottomLeft" state="frozen"/>
      <selection pane="bottomLeft" activeCell="C44" sqref="C44"/>
    </sheetView>
  </sheetViews>
  <sheetFormatPr defaultColWidth="8.85546875" defaultRowHeight="15.75" x14ac:dyDescent="0.25"/>
  <cols>
    <col min="1" max="1" width="27.7109375" style="57" customWidth="1"/>
    <col min="2" max="2" width="55.140625" style="56" bestFit="1" customWidth="1"/>
    <col min="3" max="3" width="59.140625" style="58" bestFit="1" customWidth="1"/>
    <col min="4" max="4" width="17.28515625" style="53" bestFit="1" customWidth="1"/>
    <col min="5" max="5" width="17.42578125" style="53" bestFit="1" customWidth="1"/>
    <col min="6" max="6" width="17.7109375" style="53" bestFit="1" customWidth="1"/>
    <col min="7" max="9" width="12.7109375" style="54" customWidth="1"/>
    <col min="10" max="15" width="12.7109375" style="55" customWidth="1"/>
    <col min="16" max="16" width="16" style="59" customWidth="1"/>
    <col min="17" max="17" width="8.85546875" style="59"/>
    <col min="18" max="18" width="12.28515625" style="79" bestFit="1" customWidth="1"/>
    <col min="19" max="19" width="8.85546875" style="80"/>
    <col min="20" max="16384" width="8.85546875" style="59"/>
  </cols>
  <sheetData>
    <row r="1" spans="1:19" ht="31.5" x14ac:dyDescent="0.25">
      <c r="A1" s="123" t="s">
        <v>204</v>
      </c>
      <c r="B1" s="123"/>
      <c r="C1" s="60"/>
      <c r="D1" s="124" t="s">
        <v>147</v>
      </c>
      <c r="E1" s="124"/>
      <c r="F1" s="124"/>
      <c r="G1" s="109" t="s">
        <v>2</v>
      </c>
      <c r="H1" s="110"/>
      <c r="I1" s="110"/>
      <c r="J1" s="109" t="s">
        <v>3</v>
      </c>
      <c r="K1" s="110"/>
      <c r="L1" s="110"/>
      <c r="M1" s="109" t="s">
        <v>41</v>
      </c>
      <c r="N1" s="110"/>
      <c r="O1" s="110"/>
      <c r="P1" s="64" t="s">
        <v>156</v>
      </c>
      <c r="R1" s="78"/>
    </row>
    <row r="2" spans="1:19" ht="16.5" thickBot="1" x14ac:dyDescent="0.3">
      <c r="A2" s="74" t="s">
        <v>5</v>
      </c>
      <c r="B2" s="75" t="s">
        <v>164</v>
      </c>
      <c r="C2" s="75" t="s">
        <v>163</v>
      </c>
      <c r="D2" s="76" t="s">
        <v>8</v>
      </c>
      <c r="E2" s="76" t="s">
        <v>154</v>
      </c>
      <c r="F2" s="76" t="s">
        <v>9</v>
      </c>
      <c r="G2" s="76" t="s">
        <v>8</v>
      </c>
      <c r="H2" s="76" t="s">
        <v>154</v>
      </c>
      <c r="I2" s="76" t="s">
        <v>9</v>
      </c>
      <c r="J2" s="76" t="s">
        <v>8</v>
      </c>
      <c r="K2" s="76" t="s">
        <v>154</v>
      </c>
      <c r="L2" s="76" t="s">
        <v>9</v>
      </c>
      <c r="M2" s="76" t="s">
        <v>8</v>
      </c>
      <c r="N2" s="76" t="s">
        <v>154</v>
      </c>
      <c r="O2" s="76" t="s">
        <v>9</v>
      </c>
      <c r="P2" s="77"/>
    </row>
    <row r="3" spans="1:19" ht="15" x14ac:dyDescent="0.2">
      <c r="A3" s="63" t="s">
        <v>43</v>
      </c>
      <c r="B3" s="45" t="s">
        <v>44</v>
      </c>
      <c r="C3" s="45" t="s">
        <v>191</v>
      </c>
      <c r="D3" s="46">
        <v>150</v>
      </c>
      <c r="E3" s="47">
        <f>SUM(D3/1.3871)</f>
        <v>108.13928339701536</v>
      </c>
      <c r="F3" s="48">
        <f>SUM(D3/1.2054)</f>
        <v>124.44001991040318</v>
      </c>
      <c r="G3" s="46">
        <v>50</v>
      </c>
      <c r="H3" s="47">
        <f>SUM(G3/1.3871)</f>
        <v>36.046427799005116</v>
      </c>
      <c r="I3" s="48">
        <f>SUM(G3/1.2054)</f>
        <v>41.480006636801058</v>
      </c>
      <c r="J3" s="50"/>
      <c r="K3" s="47"/>
      <c r="L3" s="48"/>
      <c r="M3" s="50"/>
      <c r="N3" s="47"/>
      <c r="O3" s="48"/>
      <c r="P3" s="65">
        <v>1</v>
      </c>
      <c r="S3" s="81"/>
    </row>
    <row r="4" spans="1:19" ht="15" x14ac:dyDescent="0.2">
      <c r="A4" s="63" t="s">
        <v>43</v>
      </c>
      <c r="B4" s="45" t="s">
        <v>46</v>
      </c>
      <c r="C4" s="45" t="s">
        <v>192</v>
      </c>
      <c r="D4" s="46">
        <v>130</v>
      </c>
      <c r="E4" s="47">
        <f t="shared" ref="E4" si="0">SUM(D4/1.3871)</f>
        <v>93.720712277413313</v>
      </c>
      <c r="F4" s="48">
        <f t="shared" ref="F4" si="1">SUM(D4/1.2054)</f>
        <v>107.84801725568276</v>
      </c>
      <c r="G4" s="46"/>
      <c r="H4" s="46"/>
      <c r="I4" s="49"/>
      <c r="J4" s="50"/>
      <c r="K4" s="47"/>
      <c r="L4" s="48"/>
      <c r="M4" s="50"/>
      <c r="N4" s="47"/>
      <c r="O4" s="48"/>
      <c r="P4" s="65">
        <v>1</v>
      </c>
      <c r="S4" s="81"/>
    </row>
    <row r="5" spans="1:19" x14ac:dyDescent="0.25">
      <c r="A5" s="84"/>
      <c r="B5" s="85"/>
      <c r="C5" s="85"/>
      <c r="D5" s="86"/>
      <c r="E5" s="86"/>
      <c r="F5" s="86"/>
      <c r="G5" s="86"/>
      <c r="H5" s="86"/>
      <c r="I5" s="86"/>
      <c r="J5" s="86"/>
      <c r="K5" s="87"/>
      <c r="L5" s="87"/>
      <c r="M5" s="86"/>
      <c r="N5" s="87"/>
      <c r="O5" s="87"/>
      <c r="P5" s="88"/>
    </row>
    <row r="6" spans="1:19" ht="15" x14ac:dyDescent="0.2">
      <c r="A6" s="66" t="s">
        <v>14</v>
      </c>
      <c r="B6" s="67" t="s">
        <v>15</v>
      </c>
      <c r="C6" s="67" t="s">
        <v>16</v>
      </c>
      <c r="D6" s="68">
        <v>655</v>
      </c>
      <c r="E6" s="69">
        <f>SUM(D6/1.3871)</f>
        <v>472.20820416696705</v>
      </c>
      <c r="F6" s="70">
        <f>SUM(D6/1.2054)</f>
        <v>543.38808694209388</v>
      </c>
      <c r="G6" s="68"/>
      <c r="H6" s="68"/>
      <c r="I6" s="71"/>
      <c r="J6" s="72"/>
      <c r="K6" s="47"/>
      <c r="L6" s="48"/>
      <c r="M6" s="72"/>
      <c r="N6" s="47"/>
      <c r="O6" s="48"/>
      <c r="P6" s="73">
        <v>1</v>
      </c>
      <c r="S6" s="81"/>
    </row>
    <row r="7" spans="1:19" ht="15" x14ac:dyDescent="0.2">
      <c r="A7" s="62" t="s">
        <v>14</v>
      </c>
      <c r="B7" s="45" t="s">
        <v>17</v>
      </c>
      <c r="C7" s="45" t="s">
        <v>18</v>
      </c>
      <c r="D7" s="111" t="s">
        <v>19</v>
      </c>
      <c r="E7" s="112"/>
      <c r="F7" s="113"/>
      <c r="G7" s="46"/>
      <c r="H7" s="46"/>
      <c r="I7" s="49"/>
      <c r="J7" s="50"/>
      <c r="K7" s="47"/>
      <c r="L7" s="48"/>
      <c r="M7" s="50"/>
      <c r="N7" s="47"/>
      <c r="O7" s="48"/>
      <c r="P7" s="65">
        <v>1</v>
      </c>
      <c r="S7" s="81"/>
    </row>
    <row r="8" spans="1:19" ht="15" x14ac:dyDescent="0.2">
      <c r="A8" s="62" t="s">
        <v>14</v>
      </c>
      <c r="B8" s="45" t="s">
        <v>145</v>
      </c>
      <c r="C8" s="45" t="s">
        <v>146</v>
      </c>
      <c r="D8" s="46">
        <v>250</v>
      </c>
      <c r="E8" s="47">
        <f>SUM(D8/1.3871)</f>
        <v>180.23213899502559</v>
      </c>
      <c r="F8" s="48">
        <f>SUM(D8/1.2054)</f>
        <v>207.40003318400531</v>
      </c>
      <c r="G8" s="46"/>
      <c r="H8" s="46"/>
      <c r="I8" s="49"/>
      <c r="J8" s="50"/>
      <c r="K8" s="47"/>
      <c r="L8" s="48"/>
      <c r="M8" s="50">
        <v>100</v>
      </c>
      <c r="N8" s="47">
        <f>SUM(M8/1.3871)</f>
        <v>72.092855598010232</v>
      </c>
      <c r="O8" s="48">
        <f>SUM(M8/1.2054)</f>
        <v>82.960013273602115</v>
      </c>
      <c r="P8" s="65">
        <v>1</v>
      </c>
      <c r="S8" s="81"/>
    </row>
    <row r="9" spans="1:19" ht="15" x14ac:dyDescent="0.2">
      <c r="A9" s="62" t="s">
        <v>20</v>
      </c>
      <c r="B9" s="45" t="s">
        <v>21</v>
      </c>
      <c r="C9" s="45" t="s">
        <v>201</v>
      </c>
      <c r="D9" s="46">
        <v>495</v>
      </c>
      <c r="E9" s="47">
        <f t="shared" ref="E9:E15" si="2">SUM(D9/1.3871)</f>
        <v>356.85963521015066</v>
      </c>
      <c r="F9" s="48">
        <f t="shared" ref="F9:F15" si="3">SUM(D9/1.2054)</f>
        <v>410.65206570433048</v>
      </c>
      <c r="G9" s="46"/>
      <c r="H9" s="46"/>
      <c r="I9" s="49"/>
      <c r="J9" s="50"/>
      <c r="K9" s="47"/>
      <c r="L9" s="48"/>
      <c r="M9" s="50"/>
      <c r="N9" s="47"/>
      <c r="O9" s="48"/>
      <c r="P9" s="65">
        <v>2</v>
      </c>
      <c r="S9" s="81"/>
    </row>
    <row r="10" spans="1:19" ht="15" x14ac:dyDescent="0.2">
      <c r="A10" s="62" t="s">
        <v>20</v>
      </c>
      <c r="B10" s="45" t="s">
        <v>24</v>
      </c>
      <c r="C10" s="45" t="s">
        <v>25</v>
      </c>
      <c r="D10" s="46">
        <v>850</v>
      </c>
      <c r="E10" s="47">
        <f t="shared" si="2"/>
        <v>612.78927258308704</v>
      </c>
      <c r="F10" s="48">
        <f t="shared" si="3"/>
        <v>705.16011282561806</v>
      </c>
      <c r="G10" s="46">
        <v>435</v>
      </c>
      <c r="H10" s="47">
        <f>SUM(G10/1.3871)</f>
        <v>313.60392185134452</v>
      </c>
      <c r="I10" s="48">
        <f>SUM(G10/1.2054)</f>
        <v>360.87605774016924</v>
      </c>
      <c r="J10" s="50"/>
      <c r="K10" s="47"/>
      <c r="L10" s="48"/>
      <c r="M10" s="50"/>
      <c r="N10" s="47"/>
      <c r="O10" s="48"/>
      <c r="P10" s="65">
        <v>2</v>
      </c>
      <c r="S10" s="81"/>
    </row>
    <row r="11" spans="1:19" ht="15" x14ac:dyDescent="0.2">
      <c r="A11" s="62" t="s">
        <v>20</v>
      </c>
      <c r="B11" s="45" t="s">
        <v>175</v>
      </c>
      <c r="C11" s="45" t="s">
        <v>176</v>
      </c>
      <c r="D11" s="46">
        <v>499</v>
      </c>
      <c r="E11" s="47">
        <f t="shared" si="2"/>
        <v>359.74334943407109</v>
      </c>
      <c r="F11" s="48">
        <f t="shared" si="3"/>
        <v>413.97046623527461</v>
      </c>
      <c r="G11" s="46"/>
      <c r="H11" s="47"/>
      <c r="I11" s="48"/>
      <c r="J11" s="50"/>
      <c r="K11" s="47"/>
      <c r="L11" s="48"/>
      <c r="M11" s="50"/>
      <c r="N11" s="47"/>
      <c r="O11" s="48"/>
      <c r="P11" s="65">
        <v>2</v>
      </c>
      <c r="S11" s="81"/>
    </row>
    <row r="12" spans="1:19" ht="15" x14ac:dyDescent="0.2">
      <c r="A12" s="62" t="s">
        <v>26</v>
      </c>
      <c r="B12" s="45" t="s">
        <v>27</v>
      </c>
      <c r="C12" s="45" t="s">
        <v>28</v>
      </c>
      <c r="D12" s="46">
        <v>295</v>
      </c>
      <c r="E12" s="47">
        <f t="shared" si="2"/>
        <v>212.67392401413019</v>
      </c>
      <c r="F12" s="48">
        <f t="shared" si="3"/>
        <v>244.73203915712625</v>
      </c>
      <c r="G12" s="46"/>
      <c r="H12" s="46"/>
      <c r="I12" s="49"/>
      <c r="J12" s="50"/>
      <c r="K12" s="47"/>
      <c r="L12" s="48"/>
      <c r="M12" s="50"/>
      <c r="N12" s="47"/>
      <c r="O12" s="48"/>
      <c r="P12" s="65">
        <v>2</v>
      </c>
      <c r="S12" s="81"/>
    </row>
    <row r="13" spans="1:19" ht="15" x14ac:dyDescent="0.2">
      <c r="A13" s="62" t="s">
        <v>26</v>
      </c>
      <c r="B13" s="45" t="s">
        <v>188</v>
      </c>
      <c r="C13" s="45" t="s">
        <v>33</v>
      </c>
      <c r="D13" s="46">
        <v>295</v>
      </c>
      <c r="E13" s="47">
        <f t="shared" si="2"/>
        <v>212.67392401413019</v>
      </c>
      <c r="F13" s="48">
        <f t="shared" si="3"/>
        <v>244.73203915712625</v>
      </c>
      <c r="G13" s="46"/>
      <c r="H13" s="46"/>
      <c r="I13" s="49"/>
      <c r="J13" s="50"/>
      <c r="K13" s="47"/>
      <c r="L13" s="48"/>
      <c r="M13" s="50"/>
      <c r="N13" s="47"/>
      <c r="O13" s="48"/>
      <c r="P13" s="65">
        <v>2</v>
      </c>
      <c r="S13" s="81"/>
    </row>
    <row r="14" spans="1:19" ht="15" x14ac:dyDescent="0.2">
      <c r="A14" s="62" t="s">
        <v>26</v>
      </c>
      <c r="B14" s="45" t="s">
        <v>34</v>
      </c>
      <c r="C14" s="45" t="s">
        <v>35</v>
      </c>
      <c r="D14" s="46">
        <v>295</v>
      </c>
      <c r="E14" s="47">
        <f t="shared" si="2"/>
        <v>212.67392401413019</v>
      </c>
      <c r="F14" s="48">
        <f t="shared" si="3"/>
        <v>244.73203915712625</v>
      </c>
      <c r="G14" s="46"/>
      <c r="H14" s="46"/>
      <c r="I14" s="49"/>
      <c r="J14" s="50"/>
      <c r="K14" s="47"/>
      <c r="L14" s="48"/>
      <c r="M14" s="50"/>
      <c r="N14" s="47"/>
      <c r="O14" s="48"/>
      <c r="P14" s="65">
        <v>2</v>
      </c>
      <c r="S14" s="81"/>
    </row>
    <row r="15" spans="1:19" ht="15" x14ac:dyDescent="0.2">
      <c r="A15" s="62" t="s">
        <v>26</v>
      </c>
      <c r="B15" s="45" t="s">
        <v>36</v>
      </c>
      <c r="C15" s="45" t="s">
        <v>37</v>
      </c>
      <c r="D15" s="46">
        <v>295</v>
      </c>
      <c r="E15" s="47">
        <f t="shared" si="2"/>
        <v>212.67392401413019</v>
      </c>
      <c r="F15" s="48">
        <f t="shared" si="3"/>
        <v>244.73203915712625</v>
      </c>
      <c r="G15" s="46"/>
      <c r="H15" s="46"/>
      <c r="I15" s="49"/>
      <c r="J15" s="50"/>
      <c r="K15" s="47"/>
      <c r="L15" s="48"/>
      <c r="M15" s="50"/>
      <c r="N15" s="47"/>
      <c r="O15" s="48"/>
      <c r="P15" s="65">
        <v>2</v>
      </c>
      <c r="S15" s="81"/>
    </row>
    <row r="16" spans="1:19" ht="15" x14ac:dyDescent="0.2">
      <c r="A16" s="62" t="s">
        <v>26</v>
      </c>
      <c r="B16" s="45" t="s">
        <v>29</v>
      </c>
      <c r="C16" s="45" t="s">
        <v>30</v>
      </c>
      <c r="D16" s="46">
        <v>695</v>
      </c>
      <c r="E16" s="47">
        <f>SUM(D16/1.3871)</f>
        <v>501.04534640617112</v>
      </c>
      <c r="F16" s="48">
        <f>SUM(D16/1.2054)</f>
        <v>576.57209225153474</v>
      </c>
      <c r="G16" s="46"/>
      <c r="H16" s="46"/>
      <c r="I16" s="49"/>
      <c r="J16" s="50"/>
      <c r="K16" s="47"/>
      <c r="L16" s="48"/>
      <c r="M16" s="50"/>
      <c r="N16" s="47"/>
      <c r="O16" s="48"/>
      <c r="P16" s="65">
        <v>2</v>
      </c>
      <c r="S16" s="81"/>
    </row>
    <row r="17" spans="1:19" x14ac:dyDescent="0.25">
      <c r="A17" s="98" t="s">
        <v>26</v>
      </c>
      <c r="B17" s="99" t="s">
        <v>38</v>
      </c>
      <c r="C17" s="99" t="s">
        <v>18</v>
      </c>
      <c r="D17" s="100" t="s">
        <v>39</v>
      </c>
      <c r="E17" s="100" t="s">
        <v>39</v>
      </c>
      <c r="F17" s="100" t="s">
        <v>39</v>
      </c>
      <c r="G17" s="46"/>
      <c r="H17" s="46"/>
      <c r="I17" s="46"/>
      <c r="J17" s="50"/>
      <c r="K17" s="47"/>
      <c r="L17" s="48"/>
      <c r="M17" s="50"/>
      <c r="N17" s="47"/>
      <c r="O17" s="48"/>
      <c r="P17" s="65">
        <v>1</v>
      </c>
      <c r="S17" s="81"/>
    </row>
    <row r="18" spans="1:19" ht="15" x14ac:dyDescent="0.2">
      <c r="A18" s="62" t="s">
        <v>116</v>
      </c>
      <c r="B18" s="45">
        <v>501</v>
      </c>
      <c r="C18" s="45" t="s">
        <v>117</v>
      </c>
      <c r="D18" s="46">
        <v>185</v>
      </c>
      <c r="E18" s="47">
        <f>SUM(D18/1.3871)</f>
        <v>133.37178285631893</v>
      </c>
      <c r="F18" s="48">
        <f>SUM(D18/1.2054)</f>
        <v>153.47602455616394</v>
      </c>
      <c r="G18" s="46"/>
      <c r="H18" s="46"/>
      <c r="I18" s="49"/>
      <c r="J18" s="50"/>
      <c r="K18" s="47"/>
      <c r="L18" s="48"/>
      <c r="M18" s="50"/>
      <c r="N18" s="47"/>
      <c r="O18" s="48"/>
      <c r="P18" s="65">
        <v>2</v>
      </c>
    </row>
    <row r="19" spans="1:19" ht="15" x14ac:dyDescent="0.2">
      <c r="A19" s="62" t="s">
        <v>116</v>
      </c>
      <c r="B19" s="45" t="s">
        <v>194</v>
      </c>
      <c r="C19" s="45" t="s">
        <v>195</v>
      </c>
      <c r="D19" s="46">
        <v>125</v>
      </c>
      <c r="E19" s="47">
        <f>SUM(D19/1.3871)</f>
        <v>90.116069497512797</v>
      </c>
      <c r="F19" s="48">
        <f>SUM(D19/1.2054)</f>
        <v>103.70001659200265</v>
      </c>
      <c r="G19" s="46"/>
      <c r="H19" s="46"/>
      <c r="I19" s="49"/>
      <c r="J19" s="50"/>
      <c r="K19" s="47"/>
      <c r="L19" s="48"/>
      <c r="M19" s="50"/>
      <c r="N19" s="47"/>
      <c r="O19" s="48"/>
      <c r="P19" s="65">
        <v>2</v>
      </c>
    </row>
    <row r="20" spans="1:19" ht="15" x14ac:dyDescent="0.2">
      <c r="A20" s="62" t="s">
        <v>116</v>
      </c>
      <c r="B20" s="45" t="s">
        <v>138</v>
      </c>
      <c r="C20" s="45" t="s">
        <v>139</v>
      </c>
      <c r="D20" s="46">
        <v>205</v>
      </c>
      <c r="E20" s="47">
        <f>SUM(D20/1.3871)</f>
        <v>147.79035397592099</v>
      </c>
      <c r="F20" s="48">
        <f>SUM(D20/1.2054)</f>
        <v>170.06802721088434</v>
      </c>
      <c r="G20" s="46"/>
      <c r="H20" s="46"/>
      <c r="I20" s="49"/>
      <c r="J20" s="50"/>
      <c r="K20" s="47"/>
      <c r="L20" s="48"/>
      <c r="M20" s="50"/>
      <c r="N20" s="47"/>
      <c r="O20" s="48"/>
      <c r="P20" s="65">
        <v>2</v>
      </c>
    </row>
    <row r="21" spans="1:19" ht="15" x14ac:dyDescent="0.2">
      <c r="A21" s="62" t="s">
        <v>116</v>
      </c>
      <c r="B21" s="45" t="s">
        <v>198</v>
      </c>
      <c r="C21" s="45" t="s">
        <v>199</v>
      </c>
      <c r="D21" s="46">
        <v>185</v>
      </c>
      <c r="E21" s="47">
        <f t="shared" ref="E21:E27" si="4">SUM(D21/1.3871)</f>
        <v>133.37178285631893</v>
      </c>
      <c r="F21" s="48">
        <f t="shared" ref="F21:F27" si="5">SUM(D21/1.2054)</f>
        <v>153.47602455616394</v>
      </c>
      <c r="G21" s="46"/>
      <c r="H21" s="46"/>
      <c r="I21" s="49"/>
      <c r="J21" s="50"/>
      <c r="K21" s="47"/>
      <c r="L21" s="48"/>
      <c r="M21" s="50"/>
      <c r="N21" s="47"/>
      <c r="O21" s="48"/>
      <c r="P21" s="65">
        <v>2</v>
      </c>
    </row>
    <row r="22" spans="1:19" ht="15" x14ac:dyDescent="0.2">
      <c r="A22" s="62" t="s">
        <v>116</v>
      </c>
      <c r="B22" s="45" t="s">
        <v>122</v>
      </c>
      <c r="C22" s="45" t="s">
        <v>123</v>
      </c>
      <c r="D22" s="46">
        <v>185</v>
      </c>
      <c r="E22" s="47">
        <f t="shared" si="4"/>
        <v>133.37178285631893</v>
      </c>
      <c r="F22" s="48">
        <f t="shared" si="5"/>
        <v>153.47602455616394</v>
      </c>
      <c r="G22" s="46"/>
      <c r="H22" s="46"/>
      <c r="I22" s="49"/>
      <c r="J22" s="50"/>
      <c r="K22" s="47"/>
      <c r="L22" s="48"/>
      <c r="M22" s="50"/>
      <c r="N22" s="47"/>
      <c r="O22" s="48"/>
      <c r="P22" s="65">
        <v>2</v>
      </c>
    </row>
    <row r="23" spans="1:19" ht="15" x14ac:dyDescent="0.2">
      <c r="A23" s="62" t="s">
        <v>116</v>
      </c>
      <c r="B23" s="45" t="s">
        <v>124</v>
      </c>
      <c r="C23" s="45" t="s">
        <v>200</v>
      </c>
      <c r="D23" s="46">
        <v>125</v>
      </c>
      <c r="E23" s="47">
        <f t="shared" si="4"/>
        <v>90.116069497512797</v>
      </c>
      <c r="F23" s="48">
        <f t="shared" si="5"/>
        <v>103.70001659200265</v>
      </c>
      <c r="G23" s="46"/>
      <c r="H23" s="46"/>
      <c r="I23" s="49"/>
      <c r="J23" s="50"/>
      <c r="K23" s="47"/>
      <c r="L23" s="48"/>
      <c r="M23" s="50"/>
      <c r="N23" s="47"/>
      <c r="O23" s="48"/>
      <c r="P23" s="65">
        <v>2</v>
      </c>
    </row>
    <row r="24" spans="1:19" ht="15" x14ac:dyDescent="0.2">
      <c r="A24" s="62" t="s">
        <v>116</v>
      </c>
      <c r="B24" s="45" t="s">
        <v>131</v>
      </c>
      <c r="C24" s="45" t="s">
        <v>132</v>
      </c>
      <c r="D24" s="46">
        <v>150</v>
      </c>
      <c r="E24" s="47">
        <f t="shared" si="4"/>
        <v>108.13928339701536</v>
      </c>
      <c r="F24" s="48">
        <f t="shared" si="5"/>
        <v>124.44001991040318</v>
      </c>
      <c r="G24" s="46"/>
      <c r="H24" s="46"/>
      <c r="I24" s="49"/>
      <c r="J24" s="50"/>
      <c r="K24" s="47"/>
      <c r="L24" s="48"/>
      <c r="M24" s="50"/>
      <c r="N24" s="47"/>
      <c r="O24" s="48"/>
      <c r="P24" s="65">
        <v>2</v>
      </c>
    </row>
    <row r="25" spans="1:19" ht="15" x14ac:dyDescent="0.2">
      <c r="A25" s="62" t="s">
        <v>116</v>
      </c>
      <c r="B25" s="45" t="s">
        <v>196</v>
      </c>
      <c r="C25" s="45" t="s">
        <v>197</v>
      </c>
      <c r="D25" s="46">
        <v>100</v>
      </c>
      <c r="E25" s="47">
        <f>SUM(D25/1.3871)</f>
        <v>72.092855598010232</v>
      </c>
      <c r="F25" s="48">
        <f>SUM(D25/1.2054)</f>
        <v>82.960013273602115</v>
      </c>
      <c r="G25" s="46"/>
      <c r="H25" s="46"/>
      <c r="I25" s="49"/>
      <c r="J25" s="50"/>
      <c r="K25" s="47"/>
      <c r="L25" s="48"/>
      <c r="M25" s="50"/>
      <c r="N25" s="47"/>
      <c r="O25" s="48"/>
      <c r="P25" s="65">
        <v>2</v>
      </c>
    </row>
    <row r="26" spans="1:19" ht="15" x14ac:dyDescent="0.2">
      <c r="A26" s="62" t="s">
        <v>116</v>
      </c>
      <c r="B26" s="45" t="s">
        <v>136</v>
      </c>
      <c r="C26" s="45" t="s">
        <v>137</v>
      </c>
      <c r="D26" s="46">
        <v>325</v>
      </c>
      <c r="E26" s="47">
        <f t="shared" si="4"/>
        <v>234.30178069353326</v>
      </c>
      <c r="F26" s="48">
        <f t="shared" si="5"/>
        <v>269.62004313920687</v>
      </c>
      <c r="G26" s="46"/>
      <c r="H26" s="46"/>
      <c r="I26" s="49"/>
      <c r="J26" s="50"/>
      <c r="K26" s="47"/>
      <c r="L26" s="48"/>
      <c r="M26" s="50"/>
      <c r="N26" s="47"/>
      <c r="O26" s="48"/>
      <c r="P26" s="65">
        <v>2</v>
      </c>
    </row>
    <row r="27" spans="1:19" ht="15" x14ac:dyDescent="0.2">
      <c r="A27" s="62" t="s">
        <v>116</v>
      </c>
      <c r="B27" s="45" t="s">
        <v>134</v>
      </c>
      <c r="C27" s="45" t="s">
        <v>134</v>
      </c>
      <c r="D27" s="46">
        <v>300</v>
      </c>
      <c r="E27" s="46">
        <f t="shared" si="4"/>
        <v>216.27856679403072</v>
      </c>
      <c r="F27" s="48">
        <f t="shared" si="5"/>
        <v>248.88003982080636</v>
      </c>
      <c r="G27" s="46"/>
      <c r="H27" s="46"/>
      <c r="I27" s="49"/>
      <c r="J27" s="50"/>
      <c r="K27" s="47"/>
      <c r="L27" s="48"/>
      <c r="M27" s="50"/>
      <c r="N27" s="47"/>
      <c r="O27" s="48"/>
      <c r="P27" s="65">
        <v>3</v>
      </c>
    </row>
    <row r="28" spans="1:19" x14ac:dyDescent="0.25">
      <c r="A28" s="95" t="s">
        <v>189</v>
      </c>
      <c r="B28" s="89"/>
      <c r="C28" s="90"/>
      <c r="D28" s="91"/>
      <c r="E28" s="91"/>
      <c r="F28" s="91"/>
      <c r="G28" s="92"/>
      <c r="H28" s="92"/>
      <c r="I28" s="92"/>
      <c r="J28" s="93"/>
      <c r="K28" s="93"/>
      <c r="L28" s="93"/>
      <c r="M28" s="93"/>
      <c r="N28" s="93"/>
      <c r="O28" s="93"/>
      <c r="P28" s="94"/>
    </row>
    <row r="29" spans="1:19" ht="15" x14ac:dyDescent="0.2">
      <c r="A29" s="62" t="s">
        <v>85</v>
      </c>
      <c r="B29" s="45" t="s">
        <v>86</v>
      </c>
      <c r="C29" s="45" t="s">
        <v>87</v>
      </c>
      <c r="D29" s="46">
        <v>655</v>
      </c>
      <c r="E29" s="47">
        <f>SUM(D29/1.3871)</f>
        <v>472.20820416696705</v>
      </c>
      <c r="F29" s="48">
        <f t="shared" ref="F29:F38" si="6">SUM(D29/1.2054)</f>
        <v>543.38808694209388</v>
      </c>
      <c r="G29" s="46"/>
      <c r="H29" s="46"/>
      <c r="I29" s="49"/>
      <c r="J29" s="50">
        <v>500</v>
      </c>
      <c r="K29" s="47">
        <f>SUM(J29/1.3871)</f>
        <v>360.46427799005119</v>
      </c>
      <c r="L29" s="48">
        <f>SUM(J29/1.2054)</f>
        <v>414.80006636801062</v>
      </c>
      <c r="M29" s="50">
        <v>250</v>
      </c>
      <c r="N29" s="47">
        <f>SUM(M29/1.3871)</f>
        <v>180.23213899502559</v>
      </c>
      <c r="O29" s="48">
        <f>SUM(M29/1.2054)</f>
        <v>207.40003318400531</v>
      </c>
      <c r="P29" s="65">
        <v>2</v>
      </c>
      <c r="S29" s="81"/>
    </row>
    <row r="30" spans="1:19" ht="15" x14ac:dyDescent="0.2">
      <c r="A30" s="62" t="s">
        <v>85</v>
      </c>
      <c r="B30" s="45" t="s">
        <v>89</v>
      </c>
      <c r="C30" s="45" t="s">
        <v>90</v>
      </c>
      <c r="D30" s="46">
        <v>655</v>
      </c>
      <c r="E30" s="47">
        <f>SUM(D30/1.3871)</f>
        <v>472.20820416696705</v>
      </c>
      <c r="F30" s="48">
        <f t="shared" si="6"/>
        <v>543.38808694209388</v>
      </c>
      <c r="G30" s="46"/>
      <c r="H30" s="46"/>
      <c r="I30" s="49"/>
      <c r="J30" s="50">
        <v>500</v>
      </c>
      <c r="K30" s="47">
        <f>SUM(J30/1.3871)</f>
        <v>360.46427799005119</v>
      </c>
      <c r="L30" s="48">
        <f>SUM(J30/1.2054)</f>
        <v>414.80006636801062</v>
      </c>
      <c r="M30" s="50">
        <v>250</v>
      </c>
      <c r="N30" s="47">
        <f t="shared" ref="N30:N39" si="7">SUM(M30/1.3871)</f>
        <v>180.23213899502559</v>
      </c>
      <c r="O30" s="48">
        <f t="shared" ref="O30:O39" si="8">SUM(M30/1.2054)</f>
        <v>207.40003318400531</v>
      </c>
      <c r="P30" s="65">
        <v>2</v>
      </c>
      <c r="S30" s="81"/>
    </row>
    <row r="31" spans="1:19" ht="15" x14ac:dyDescent="0.2">
      <c r="A31" s="62" t="s">
        <v>49</v>
      </c>
      <c r="B31" s="45" t="s">
        <v>50</v>
      </c>
      <c r="C31" s="45" t="s">
        <v>51</v>
      </c>
      <c r="D31" s="46">
        <v>200</v>
      </c>
      <c r="E31" s="47">
        <f t="shared" ref="E31:E37" si="9">SUM(D31/1.3871)</f>
        <v>144.18571119602046</v>
      </c>
      <c r="F31" s="48">
        <f t="shared" si="6"/>
        <v>165.92002654720423</v>
      </c>
      <c r="G31" s="46"/>
      <c r="H31" s="46"/>
      <c r="I31" s="49"/>
      <c r="J31" s="50"/>
      <c r="K31" s="47"/>
      <c r="L31" s="48"/>
      <c r="M31" s="50">
        <v>80</v>
      </c>
      <c r="N31" s="47">
        <f t="shared" si="7"/>
        <v>57.67428447840819</v>
      </c>
      <c r="O31" s="48">
        <f t="shared" si="8"/>
        <v>66.368010618881698</v>
      </c>
      <c r="P31" s="65">
        <v>2</v>
      </c>
    </row>
    <row r="32" spans="1:19" ht="15" x14ac:dyDescent="0.2">
      <c r="A32" s="62" t="s">
        <v>49</v>
      </c>
      <c r="B32" s="45" t="s">
        <v>53</v>
      </c>
      <c r="C32" s="45" t="s">
        <v>54</v>
      </c>
      <c r="D32" s="46">
        <v>950</v>
      </c>
      <c r="E32" s="47">
        <f t="shared" si="9"/>
        <v>684.8821281810973</v>
      </c>
      <c r="F32" s="48">
        <f t="shared" si="6"/>
        <v>788.1201260992201</v>
      </c>
      <c r="G32" s="46">
        <v>475</v>
      </c>
      <c r="H32" s="47">
        <f>SUM(G32/1.3871)</f>
        <v>342.44106409054865</v>
      </c>
      <c r="I32" s="48">
        <f>SUM(G32/1.2054)</f>
        <v>394.06006304961005</v>
      </c>
      <c r="J32" s="50"/>
      <c r="K32" s="47"/>
      <c r="L32" s="48"/>
      <c r="M32" s="50">
        <v>250</v>
      </c>
      <c r="N32" s="47">
        <f t="shared" si="7"/>
        <v>180.23213899502559</v>
      </c>
      <c r="O32" s="48">
        <f t="shared" si="8"/>
        <v>207.40003318400531</v>
      </c>
      <c r="P32" s="65">
        <v>2</v>
      </c>
    </row>
    <row r="33" spans="1:19" ht="15" x14ac:dyDescent="0.2">
      <c r="A33" s="62" t="s">
        <v>49</v>
      </c>
      <c r="B33" s="45" t="s">
        <v>55</v>
      </c>
      <c r="C33" s="45" t="s">
        <v>56</v>
      </c>
      <c r="D33" s="46">
        <v>200</v>
      </c>
      <c r="E33" s="47">
        <f t="shared" si="9"/>
        <v>144.18571119602046</v>
      </c>
      <c r="F33" s="48">
        <f t="shared" si="6"/>
        <v>165.92002654720423</v>
      </c>
      <c r="G33" s="46"/>
      <c r="H33" s="46"/>
      <c r="I33" s="49"/>
      <c r="J33" s="50"/>
      <c r="K33" s="47"/>
      <c r="L33" s="48"/>
      <c r="M33" s="50">
        <v>80</v>
      </c>
      <c r="N33" s="47">
        <f t="shared" si="7"/>
        <v>57.67428447840819</v>
      </c>
      <c r="O33" s="48">
        <f t="shared" si="8"/>
        <v>66.368010618881698</v>
      </c>
      <c r="P33" s="65">
        <v>2</v>
      </c>
      <c r="S33" s="81"/>
    </row>
    <row r="34" spans="1:19" ht="15" x14ac:dyDescent="0.2">
      <c r="A34" s="62" t="s">
        <v>49</v>
      </c>
      <c r="B34" s="45" t="s">
        <v>57</v>
      </c>
      <c r="C34" s="45" t="s">
        <v>58</v>
      </c>
      <c r="D34" s="46">
        <v>950</v>
      </c>
      <c r="E34" s="47">
        <f t="shared" si="9"/>
        <v>684.8821281810973</v>
      </c>
      <c r="F34" s="48">
        <f t="shared" si="6"/>
        <v>788.1201260992201</v>
      </c>
      <c r="G34" s="46">
        <v>475</v>
      </c>
      <c r="H34" s="47">
        <f>SUM(G34/1.3871)</f>
        <v>342.44106409054865</v>
      </c>
      <c r="I34" s="48">
        <f>SUM(G34/1.2054)</f>
        <v>394.06006304961005</v>
      </c>
      <c r="J34" s="50"/>
      <c r="K34" s="47"/>
      <c r="L34" s="48"/>
      <c r="M34" s="50">
        <v>250</v>
      </c>
      <c r="N34" s="47">
        <f t="shared" si="7"/>
        <v>180.23213899502559</v>
      </c>
      <c r="O34" s="48">
        <f t="shared" si="8"/>
        <v>207.40003318400531</v>
      </c>
      <c r="P34" s="65">
        <v>2</v>
      </c>
      <c r="S34" s="81"/>
    </row>
    <row r="35" spans="1:19" ht="15" x14ac:dyDescent="0.2">
      <c r="A35" s="62" t="s">
        <v>49</v>
      </c>
      <c r="B35" s="45" t="s">
        <v>59</v>
      </c>
      <c r="C35" s="45" t="s">
        <v>60</v>
      </c>
      <c r="D35" s="46">
        <v>200</v>
      </c>
      <c r="E35" s="47">
        <f t="shared" si="9"/>
        <v>144.18571119602046</v>
      </c>
      <c r="F35" s="48">
        <f t="shared" si="6"/>
        <v>165.92002654720423</v>
      </c>
      <c r="G35" s="46"/>
      <c r="H35" s="46"/>
      <c r="I35" s="49"/>
      <c r="J35" s="50"/>
      <c r="K35" s="47"/>
      <c r="L35" s="48"/>
      <c r="M35" s="50">
        <v>80</v>
      </c>
      <c r="N35" s="47">
        <f t="shared" si="7"/>
        <v>57.67428447840819</v>
      </c>
      <c r="O35" s="48">
        <f t="shared" si="8"/>
        <v>66.368010618881698</v>
      </c>
      <c r="P35" s="65">
        <v>2</v>
      </c>
      <c r="S35" s="81"/>
    </row>
    <row r="36" spans="1:19" ht="15" x14ac:dyDescent="0.2">
      <c r="A36" s="62" t="s">
        <v>49</v>
      </c>
      <c r="B36" s="45" t="s">
        <v>61</v>
      </c>
      <c r="C36" s="45" t="s">
        <v>62</v>
      </c>
      <c r="D36" s="46">
        <v>200</v>
      </c>
      <c r="E36" s="47">
        <f t="shared" si="9"/>
        <v>144.18571119602046</v>
      </c>
      <c r="F36" s="48">
        <f t="shared" si="6"/>
        <v>165.92002654720423</v>
      </c>
      <c r="G36" s="46"/>
      <c r="H36" s="46"/>
      <c r="I36" s="49"/>
      <c r="J36" s="50"/>
      <c r="K36" s="47"/>
      <c r="L36" s="48"/>
      <c r="M36" s="50">
        <v>80</v>
      </c>
      <c r="N36" s="47">
        <f t="shared" si="7"/>
        <v>57.67428447840819</v>
      </c>
      <c r="O36" s="48">
        <f t="shared" si="8"/>
        <v>66.368010618881698</v>
      </c>
      <c r="P36" s="65">
        <v>2</v>
      </c>
      <c r="S36" s="81"/>
    </row>
    <row r="37" spans="1:19" ht="15" x14ac:dyDescent="0.2">
      <c r="A37" s="62" t="s">
        <v>49</v>
      </c>
      <c r="B37" s="45" t="s">
        <v>63</v>
      </c>
      <c r="C37" s="45" t="s">
        <v>64</v>
      </c>
      <c r="D37" s="46">
        <v>950</v>
      </c>
      <c r="E37" s="47">
        <f t="shared" si="9"/>
        <v>684.8821281810973</v>
      </c>
      <c r="F37" s="48">
        <f t="shared" si="6"/>
        <v>788.1201260992201</v>
      </c>
      <c r="G37" s="46">
        <v>475</v>
      </c>
      <c r="H37" s="47">
        <f>SUM(G37/1.3871)</f>
        <v>342.44106409054865</v>
      </c>
      <c r="I37" s="48">
        <f>SUM(G37/1.2054)</f>
        <v>394.06006304961005</v>
      </c>
      <c r="J37" s="50"/>
      <c r="K37" s="47"/>
      <c r="L37" s="48"/>
      <c r="M37" s="50">
        <v>250</v>
      </c>
      <c r="N37" s="47">
        <f t="shared" si="7"/>
        <v>180.23213899502559</v>
      </c>
      <c r="O37" s="48">
        <f t="shared" si="8"/>
        <v>207.40003318400531</v>
      </c>
      <c r="P37" s="65">
        <v>2</v>
      </c>
    </row>
    <row r="38" spans="1:19" ht="15" x14ac:dyDescent="0.2">
      <c r="A38" s="62" t="s">
        <v>91</v>
      </c>
      <c r="B38" s="52" t="s">
        <v>202</v>
      </c>
      <c r="C38" s="52" t="s">
        <v>99</v>
      </c>
      <c r="D38" s="46">
        <v>400</v>
      </c>
      <c r="E38" s="47">
        <f>SUM(D38/1.3871)</f>
        <v>288.37142239204093</v>
      </c>
      <c r="F38" s="48">
        <f t="shared" si="6"/>
        <v>331.84005309440846</v>
      </c>
      <c r="G38" s="46"/>
      <c r="H38" s="46"/>
      <c r="I38" s="49"/>
      <c r="J38" s="50">
        <v>250</v>
      </c>
      <c r="K38" s="47">
        <f>SUM(J38/1.3871)</f>
        <v>180.23213899502559</v>
      </c>
      <c r="L38" s="48">
        <f>SUM(J38/1.2054)</f>
        <v>207.40003318400531</v>
      </c>
      <c r="M38" s="50">
        <v>100</v>
      </c>
      <c r="N38" s="47">
        <f t="shared" si="7"/>
        <v>72.092855598010232</v>
      </c>
      <c r="O38" s="48">
        <f t="shared" si="8"/>
        <v>82.960013273602115</v>
      </c>
      <c r="P38" s="65">
        <v>1</v>
      </c>
    </row>
    <row r="39" spans="1:19" ht="15" x14ac:dyDescent="0.2">
      <c r="A39" s="62" t="s">
        <v>91</v>
      </c>
      <c r="B39" s="52" t="s">
        <v>203</v>
      </c>
      <c r="C39" s="52" t="s">
        <v>101</v>
      </c>
      <c r="D39" s="46">
        <v>600</v>
      </c>
      <c r="E39" s="47">
        <f t="shared" ref="E39" si="10">SUM(D39/1.3871)</f>
        <v>432.55713358806145</v>
      </c>
      <c r="F39" s="48">
        <f t="shared" ref="F39" si="11">SUM(D39/1.2054)</f>
        <v>497.76007964161272</v>
      </c>
      <c r="G39" s="46"/>
      <c r="H39" s="46"/>
      <c r="I39" s="49"/>
      <c r="J39" s="50">
        <v>250</v>
      </c>
      <c r="K39" s="47">
        <f t="shared" ref="K39" si="12">SUM(J39/1.3871)</f>
        <v>180.23213899502559</v>
      </c>
      <c r="L39" s="48">
        <f t="shared" ref="L39" si="13">SUM(J39/1.2054)</f>
        <v>207.40003318400531</v>
      </c>
      <c r="M39" s="50">
        <v>100</v>
      </c>
      <c r="N39" s="47">
        <f t="shared" si="7"/>
        <v>72.092855598010232</v>
      </c>
      <c r="O39" s="48">
        <f t="shared" si="8"/>
        <v>82.960013273602115</v>
      </c>
      <c r="P39" s="65">
        <v>1</v>
      </c>
    </row>
    <row r="40" spans="1:19" ht="15" x14ac:dyDescent="0.2">
      <c r="A40" s="62" t="s">
        <v>48</v>
      </c>
      <c r="B40" s="45" t="s">
        <v>110</v>
      </c>
      <c r="C40" s="45" t="s">
        <v>111</v>
      </c>
      <c r="D40" s="46">
        <v>250</v>
      </c>
      <c r="E40" s="47">
        <f>SUM(D40/1.3871)</f>
        <v>180.23213899502559</v>
      </c>
      <c r="F40" s="48">
        <f>SUM(D40/1.2054)</f>
        <v>207.40003318400531</v>
      </c>
      <c r="G40" s="46"/>
      <c r="H40" s="46"/>
      <c r="I40" s="49"/>
      <c r="J40" s="50"/>
      <c r="K40" s="47"/>
      <c r="L40" s="48"/>
      <c r="M40" s="50">
        <v>100</v>
      </c>
      <c r="N40" s="47">
        <f t="shared" ref="N40" si="14">SUM(M40/1.3871)</f>
        <v>72.092855598010232</v>
      </c>
      <c r="O40" s="48">
        <f t="shared" ref="O40" si="15">SUM(M40/1.2054)</f>
        <v>82.960013273602115</v>
      </c>
      <c r="P40" s="65">
        <v>1</v>
      </c>
    </row>
    <row r="41" spans="1:19" x14ac:dyDescent="0.25">
      <c r="A41" s="95" t="s">
        <v>190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9" x14ac:dyDescent="0.25">
      <c r="A42" s="82" t="s">
        <v>177</v>
      </c>
      <c r="B42" s="45" t="s">
        <v>66</v>
      </c>
      <c r="C42" s="45" t="s">
        <v>67</v>
      </c>
      <c r="D42" s="46" t="s">
        <v>39</v>
      </c>
      <c r="E42" s="46" t="s">
        <v>39</v>
      </c>
      <c r="F42" s="46" t="s">
        <v>39</v>
      </c>
      <c r="G42" s="46"/>
      <c r="H42" s="46"/>
      <c r="I42" s="46"/>
      <c r="J42" s="46">
        <v>655</v>
      </c>
      <c r="K42" s="47">
        <f>SUM(J42/1.3871)</f>
        <v>472.20820416696705</v>
      </c>
      <c r="L42" s="48">
        <f>SUM(J42/1.2054)</f>
        <v>543.38808694209388</v>
      </c>
      <c r="M42" s="46">
        <v>250</v>
      </c>
      <c r="N42" s="47">
        <f>SUM(M42/1.3871)</f>
        <v>180.23213899502559</v>
      </c>
      <c r="O42" s="48">
        <f>SUM(M42/1.2054)</f>
        <v>207.40003318400531</v>
      </c>
      <c r="P42" s="65">
        <v>1</v>
      </c>
    </row>
    <row r="43" spans="1:19" x14ac:dyDescent="0.25">
      <c r="A43" s="82" t="s">
        <v>177</v>
      </c>
      <c r="B43" s="45" t="s">
        <v>69</v>
      </c>
      <c r="C43" s="45" t="s">
        <v>236</v>
      </c>
      <c r="D43" s="46" t="s">
        <v>39</v>
      </c>
      <c r="E43" s="46" t="s">
        <v>39</v>
      </c>
      <c r="F43" s="46" t="s">
        <v>39</v>
      </c>
      <c r="G43" s="46"/>
      <c r="H43" s="46"/>
      <c r="I43" s="46"/>
      <c r="J43" s="46">
        <v>655</v>
      </c>
      <c r="K43" s="47">
        <f t="shared" ref="K43:K63" si="16">SUM(J43/1.3871)</f>
        <v>472.20820416696705</v>
      </c>
      <c r="L43" s="48">
        <f t="shared" ref="L43:L63" si="17">SUM(J43/1.2054)</f>
        <v>543.38808694209388</v>
      </c>
      <c r="M43" s="46">
        <v>250</v>
      </c>
      <c r="N43" s="47">
        <f t="shared" ref="N43:N44" si="18">SUM(M43/1.3871)</f>
        <v>180.23213899502559</v>
      </c>
      <c r="O43" s="48">
        <f t="shared" ref="O43:O44" si="19">SUM(M43/1.2054)</f>
        <v>207.40003318400531</v>
      </c>
      <c r="P43" s="65">
        <v>1</v>
      </c>
    </row>
    <row r="44" spans="1:19" x14ac:dyDescent="0.25">
      <c r="A44" s="82" t="s">
        <v>177</v>
      </c>
      <c r="B44" s="45" t="s">
        <v>72</v>
      </c>
      <c r="C44" s="45" t="s">
        <v>235</v>
      </c>
      <c r="D44" s="46" t="s">
        <v>39</v>
      </c>
      <c r="E44" s="46" t="s">
        <v>39</v>
      </c>
      <c r="F44" s="46" t="s">
        <v>39</v>
      </c>
      <c r="G44" s="46"/>
      <c r="H44" s="46"/>
      <c r="I44" s="46"/>
      <c r="J44" s="46">
        <v>655</v>
      </c>
      <c r="K44" s="47">
        <f t="shared" si="16"/>
        <v>472.20820416696705</v>
      </c>
      <c r="L44" s="48">
        <f t="shared" si="17"/>
        <v>543.38808694209388</v>
      </c>
      <c r="M44" s="46">
        <v>250</v>
      </c>
      <c r="N44" s="47">
        <f t="shared" si="18"/>
        <v>180.23213899502559</v>
      </c>
      <c r="O44" s="48">
        <f t="shared" si="19"/>
        <v>207.40003318400531</v>
      </c>
      <c r="P44" s="65">
        <v>1</v>
      </c>
    </row>
    <row r="45" spans="1:19" ht="15" customHeight="1" x14ac:dyDescent="0.2">
      <c r="A45" s="62" t="s">
        <v>74</v>
      </c>
      <c r="B45" s="61" t="s">
        <v>75</v>
      </c>
      <c r="C45" s="114" t="s">
        <v>76</v>
      </c>
      <c r="D45" s="115"/>
      <c r="E45" s="115"/>
      <c r="F45" s="115"/>
      <c r="G45" s="115"/>
      <c r="H45" s="115"/>
      <c r="I45" s="116"/>
      <c r="J45" s="51">
        <v>250</v>
      </c>
      <c r="K45" s="47">
        <f t="shared" si="16"/>
        <v>180.23213899502559</v>
      </c>
      <c r="L45" s="48">
        <f t="shared" si="17"/>
        <v>207.40003318400531</v>
      </c>
      <c r="M45" s="51"/>
      <c r="N45" s="47"/>
      <c r="O45" s="48"/>
      <c r="P45" s="65">
        <v>1</v>
      </c>
    </row>
    <row r="46" spans="1:19" ht="15" customHeight="1" x14ac:dyDescent="0.2">
      <c r="A46" s="62" t="s">
        <v>74</v>
      </c>
      <c r="B46" s="61" t="s">
        <v>77</v>
      </c>
      <c r="C46" s="117"/>
      <c r="D46" s="118"/>
      <c r="E46" s="118"/>
      <c r="F46" s="118"/>
      <c r="G46" s="118"/>
      <c r="H46" s="118"/>
      <c r="I46" s="119"/>
      <c r="J46" s="51">
        <v>250</v>
      </c>
      <c r="K46" s="47">
        <f t="shared" si="16"/>
        <v>180.23213899502559</v>
      </c>
      <c r="L46" s="48">
        <f t="shared" si="17"/>
        <v>207.40003318400531</v>
      </c>
      <c r="M46" s="51"/>
      <c r="N46" s="47"/>
      <c r="O46" s="48"/>
      <c r="P46" s="65">
        <v>1</v>
      </c>
    </row>
    <row r="47" spans="1:19" ht="15" customHeight="1" x14ac:dyDescent="0.2">
      <c r="A47" s="62" t="s">
        <v>74</v>
      </c>
      <c r="B47" s="61" t="s">
        <v>78</v>
      </c>
      <c r="C47" s="117"/>
      <c r="D47" s="118"/>
      <c r="E47" s="118"/>
      <c r="F47" s="118"/>
      <c r="G47" s="118"/>
      <c r="H47" s="118"/>
      <c r="I47" s="119"/>
      <c r="J47" s="51">
        <v>325</v>
      </c>
      <c r="K47" s="47">
        <f t="shared" si="16"/>
        <v>234.30178069353326</v>
      </c>
      <c r="L47" s="48">
        <f t="shared" si="17"/>
        <v>269.62004313920687</v>
      </c>
      <c r="M47" s="51"/>
      <c r="N47" s="47"/>
      <c r="O47" s="48"/>
      <c r="P47" s="65">
        <v>1</v>
      </c>
    </row>
    <row r="48" spans="1:19" ht="15" customHeight="1" x14ac:dyDescent="0.2">
      <c r="A48" s="62" t="s">
        <v>74</v>
      </c>
      <c r="B48" s="61" t="s">
        <v>79</v>
      </c>
      <c r="C48" s="117"/>
      <c r="D48" s="118"/>
      <c r="E48" s="118"/>
      <c r="F48" s="118"/>
      <c r="G48" s="118"/>
      <c r="H48" s="118"/>
      <c r="I48" s="119"/>
      <c r="J48" s="51">
        <v>325</v>
      </c>
      <c r="K48" s="47">
        <f t="shared" si="16"/>
        <v>234.30178069353326</v>
      </c>
      <c r="L48" s="48">
        <f t="shared" si="17"/>
        <v>269.62004313920687</v>
      </c>
      <c r="M48" s="51"/>
      <c r="N48" s="47"/>
      <c r="O48" s="48"/>
      <c r="P48" s="65">
        <v>1</v>
      </c>
    </row>
    <row r="49" spans="1:16" ht="15" customHeight="1" x14ac:dyDescent="0.2">
      <c r="A49" s="62" t="s">
        <v>74</v>
      </c>
      <c r="B49" s="61" t="s">
        <v>80</v>
      </c>
      <c r="C49" s="117"/>
      <c r="D49" s="118"/>
      <c r="E49" s="118"/>
      <c r="F49" s="118"/>
      <c r="G49" s="118"/>
      <c r="H49" s="118"/>
      <c r="I49" s="119"/>
      <c r="J49" s="51">
        <v>250</v>
      </c>
      <c r="K49" s="47">
        <f t="shared" si="16"/>
        <v>180.23213899502559</v>
      </c>
      <c r="L49" s="48">
        <f t="shared" si="17"/>
        <v>207.40003318400531</v>
      </c>
      <c r="M49" s="51"/>
      <c r="N49" s="47"/>
      <c r="O49" s="48"/>
      <c r="P49" s="65">
        <v>1</v>
      </c>
    </row>
    <row r="50" spans="1:16" ht="15" customHeight="1" x14ac:dyDescent="0.2">
      <c r="A50" s="62" t="s">
        <v>74</v>
      </c>
      <c r="B50" s="61" t="s">
        <v>155</v>
      </c>
      <c r="C50" s="117"/>
      <c r="D50" s="118"/>
      <c r="E50" s="118"/>
      <c r="F50" s="118"/>
      <c r="G50" s="118"/>
      <c r="H50" s="118"/>
      <c r="I50" s="119"/>
      <c r="J50" s="51">
        <v>250</v>
      </c>
      <c r="K50" s="47">
        <f t="shared" si="16"/>
        <v>180.23213899502559</v>
      </c>
      <c r="L50" s="48">
        <f t="shared" si="17"/>
        <v>207.40003318400531</v>
      </c>
      <c r="M50" s="51"/>
      <c r="N50" s="47"/>
      <c r="O50" s="48"/>
      <c r="P50" s="65">
        <v>1</v>
      </c>
    </row>
    <row r="51" spans="1:16" ht="15" customHeight="1" x14ac:dyDescent="0.2">
      <c r="A51" s="62" t="s">
        <v>74</v>
      </c>
      <c r="B51" s="61" t="s">
        <v>81</v>
      </c>
      <c r="C51" s="117"/>
      <c r="D51" s="118"/>
      <c r="E51" s="118"/>
      <c r="F51" s="118"/>
      <c r="G51" s="118"/>
      <c r="H51" s="118"/>
      <c r="I51" s="119"/>
      <c r="J51" s="51">
        <v>250</v>
      </c>
      <c r="K51" s="47">
        <f t="shared" si="16"/>
        <v>180.23213899502559</v>
      </c>
      <c r="L51" s="48">
        <f t="shared" si="17"/>
        <v>207.40003318400531</v>
      </c>
      <c r="M51" s="51"/>
      <c r="N51" s="47"/>
      <c r="O51" s="48"/>
      <c r="P51" s="65">
        <v>1</v>
      </c>
    </row>
    <row r="52" spans="1:16" ht="15" customHeight="1" x14ac:dyDescent="0.2">
      <c r="A52" s="62" t="s">
        <v>74</v>
      </c>
      <c r="B52" s="61" t="s">
        <v>82</v>
      </c>
      <c r="C52" s="117"/>
      <c r="D52" s="118"/>
      <c r="E52" s="118"/>
      <c r="F52" s="118"/>
      <c r="G52" s="118"/>
      <c r="H52" s="118"/>
      <c r="I52" s="119"/>
      <c r="J52" s="51">
        <v>250</v>
      </c>
      <c r="K52" s="47">
        <f t="shared" si="16"/>
        <v>180.23213899502559</v>
      </c>
      <c r="L52" s="48">
        <f t="shared" si="17"/>
        <v>207.40003318400531</v>
      </c>
      <c r="M52" s="51"/>
      <c r="N52" s="47"/>
      <c r="O52" s="48"/>
      <c r="P52" s="65">
        <v>1</v>
      </c>
    </row>
    <row r="53" spans="1:16" ht="15" customHeight="1" x14ac:dyDescent="0.2">
      <c r="A53" s="62" t="s">
        <v>74</v>
      </c>
      <c r="B53" s="61" t="s">
        <v>83</v>
      </c>
      <c r="C53" s="117"/>
      <c r="D53" s="118"/>
      <c r="E53" s="118"/>
      <c r="F53" s="118"/>
      <c r="G53" s="118"/>
      <c r="H53" s="118"/>
      <c r="I53" s="119"/>
      <c r="J53" s="50">
        <v>250</v>
      </c>
      <c r="K53" s="47">
        <f t="shared" si="16"/>
        <v>180.23213899502559</v>
      </c>
      <c r="L53" s="48">
        <f t="shared" si="17"/>
        <v>207.40003318400531</v>
      </c>
      <c r="M53" s="50"/>
      <c r="N53" s="47"/>
      <c r="O53" s="48"/>
      <c r="P53" s="65">
        <v>1</v>
      </c>
    </row>
    <row r="54" spans="1:16" ht="15" customHeight="1" x14ac:dyDescent="0.2">
      <c r="A54" s="62" t="s">
        <v>74</v>
      </c>
      <c r="B54" s="61" t="s">
        <v>84</v>
      </c>
      <c r="C54" s="117"/>
      <c r="D54" s="118"/>
      <c r="E54" s="118"/>
      <c r="F54" s="118"/>
      <c r="G54" s="118"/>
      <c r="H54" s="118"/>
      <c r="I54" s="119"/>
      <c r="J54" s="50">
        <v>250</v>
      </c>
      <c r="K54" s="47">
        <f t="shared" si="16"/>
        <v>180.23213899502559</v>
      </c>
      <c r="L54" s="48">
        <f t="shared" si="17"/>
        <v>207.40003318400531</v>
      </c>
      <c r="M54" s="50"/>
      <c r="N54" s="47"/>
      <c r="O54" s="48"/>
      <c r="P54" s="65">
        <v>1</v>
      </c>
    </row>
    <row r="55" spans="1:16" ht="15" customHeight="1" x14ac:dyDescent="0.2">
      <c r="A55" s="62" t="s">
        <v>74</v>
      </c>
      <c r="B55" s="61" t="s">
        <v>170</v>
      </c>
      <c r="C55" s="120"/>
      <c r="D55" s="121"/>
      <c r="E55" s="121"/>
      <c r="F55" s="121"/>
      <c r="G55" s="121"/>
      <c r="H55" s="121"/>
      <c r="I55" s="122"/>
      <c r="J55" s="51">
        <v>325</v>
      </c>
      <c r="K55" s="47">
        <f t="shared" si="16"/>
        <v>234.30178069353326</v>
      </c>
      <c r="L55" s="48">
        <f t="shared" si="17"/>
        <v>269.62004313920687</v>
      </c>
      <c r="M55" s="51"/>
      <c r="N55" s="47"/>
      <c r="O55" s="48"/>
      <c r="P55" s="65">
        <v>1</v>
      </c>
    </row>
    <row r="56" spans="1:16" ht="15" customHeight="1" x14ac:dyDescent="0.2">
      <c r="A56" s="62" t="s">
        <v>74</v>
      </c>
      <c r="B56" s="61" t="s">
        <v>174</v>
      </c>
      <c r="C56" s="45" t="s">
        <v>173</v>
      </c>
      <c r="D56" s="46" t="s">
        <v>39</v>
      </c>
      <c r="E56" s="46" t="s">
        <v>39</v>
      </c>
      <c r="F56" s="46" t="s">
        <v>39</v>
      </c>
      <c r="G56" s="96"/>
      <c r="H56" s="96"/>
      <c r="I56" s="97"/>
      <c r="J56" s="51">
        <v>325</v>
      </c>
      <c r="K56" s="47">
        <f t="shared" si="16"/>
        <v>234.30178069353326</v>
      </c>
      <c r="L56" s="48">
        <f t="shared" si="17"/>
        <v>269.62004313920687</v>
      </c>
      <c r="M56" s="50">
        <v>100</v>
      </c>
      <c r="N56" s="47">
        <f>SUM(M56/1.3871)</f>
        <v>72.092855598010232</v>
      </c>
      <c r="O56" s="48">
        <f>SUM(M56/1.2054)</f>
        <v>82.960013273602115</v>
      </c>
      <c r="P56" s="65">
        <v>1</v>
      </c>
    </row>
    <row r="57" spans="1:16" ht="15" x14ac:dyDescent="0.2">
      <c r="A57" s="62" t="s">
        <v>91</v>
      </c>
      <c r="B57" s="45" t="s">
        <v>178</v>
      </c>
      <c r="C57" s="45" t="s">
        <v>169</v>
      </c>
      <c r="D57" s="46" t="s">
        <v>39</v>
      </c>
      <c r="E57" s="46" t="s">
        <v>39</v>
      </c>
      <c r="F57" s="46" t="s">
        <v>39</v>
      </c>
      <c r="G57" s="46"/>
      <c r="H57" s="46"/>
      <c r="I57" s="49"/>
      <c r="J57" s="50">
        <v>250</v>
      </c>
      <c r="K57" s="47">
        <f t="shared" si="16"/>
        <v>180.23213899502559</v>
      </c>
      <c r="L57" s="48">
        <f t="shared" si="17"/>
        <v>207.40003318400531</v>
      </c>
      <c r="M57" s="50">
        <v>100</v>
      </c>
      <c r="N57" s="47">
        <f t="shared" ref="N57:N63" si="20">SUM(M57/1.3871)</f>
        <v>72.092855598010232</v>
      </c>
      <c r="O57" s="48">
        <f t="shared" ref="O57:O63" si="21">SUM(M57/1.2054)</f>
        <v>82.960013273602115</v>
      </c>
      <c r="P57" s="65">
        <v>1</v>
      </c>
    </row>
    <row r="58" spans="1:16" ht="15" x14ac:dyDescent="0.2">
      <c r="A58" s="62" t="s">
        <v>179</v>
      </c>
      <c r="B58" s="45" t="s">
        <v>183</v>
      </c>
      <c r="C58" s="45" t="s">
        <v>180</v>
      </c>
      <c r="D58" s="46" t="s">
        <v>39</v>
      </c>
      <c r="E58" s="46" t="s">
        <v>39</v>
      </c>
      <c r="F58" s="46" t="s">
        <v>39</v>
      </c>
      <c r="G58" s="46"/>
      <c r="H58" s="46"/>
      <c r="I58" s="49"/>
      <c r="J58" s="51">
        <v>325</v>
      </c>
      <c r="K58" s="47">
        <f t="shared" si="16"/>
        <v>234.30178069353326</v>
      </c>
      <c r="L58" s="48">
        <f t="shared" si="17"/>
        <v>269.62004313920687</v>
      </c>
      <c r="M58" s="50">
        <v>100</v>
      </c>
      <c r="N58" s="47">
        <f t="shared" si="20"/>
        <v>72.092855598010232</v>
      </c>
      <c r="O58" s="48">
        <f t="shared" si="21"/>
        <v>82.960013273602115</v>
      </c>
      <c r="P58" s="65">
        <v>1</v>
      </c>
    </row>
    <row r="59" spans="1:16" ht="15" x14ac:dyDescent="0.2">
      <c r="A59" s="62" t="s">
        <v>168</v>
      </c>
      <c r="B59" s="45" t="s">
        <v>181</v>
      </c>
      <c r="C59" s="45"/>
      <c r="D59" s="46" t="s">
        <v>39</v>
      </c>
      <c r="E59" s="46" t="s">
        <v>39</v>
      </c>
      <c r="F59" s="46" t="s">
        <v>39</v>
      </c>
      <c r="G59" s="46"/>
      <c r="H59" s="46"/>
      <c r="I59" s="49"/>
      <c r="J59" s="51">
        <v>325</v>
      </c>
      <c r="K59" s="47">
        <f t="shared" si="16"/>
        <v>234.30178069353326</v>
      </c>
      <c r="L59" s="48">
        <f t="shared" si="17"/>
        <v>269.62004313920687</v>
      </c>
      <c r="M59" s="50">
        <v>100</v>
      </c>
      <c r="N59" s="47">
        <f t="shared" si="20"/>
        <v>72.092855598010232</v>
      </c>
      <c r="O59" s="48">
        <f t="shared" si="21"/>
        <v>82.960013273602115</v>
      </c>
      <c r="P59" s="65">
        <v>1</v>
      </c>
    </row>
    <row r="60" spans="1:16" ht="15" x14ac:dyDescent="0.2">
      <c r="A60" s="62" t="s">
        <v>168</v>
      </c>
      <c r="B60" s="45" t="s">
        <v>182</v>
      </c>
      <c r="C60" s="45"/>
      <c r="D60" s="46" t="s">
        <v>39</v>
      </c>
      <c r="E60" s="46" t="s">
        <v>39</v>
      </c>
      <c r="F60" s="46" t="s">
        <v>39</v>
      </c>
      <c r="G60" s="46"/>
      <c r="H60" s="46"/>
      <c r="I60" s="49"/>
      <c r="J60" s="51">
        <v>325</v>
      </c>
      <c r="K60" s="47">
        <f t="shared" si="16"/>
        <v>234.30178069353326</v>
      </c>
      <c r="L60" s="48">
        <f t="shared" si="17"/>
        <v>269.62004313920687</v>
      </c>
      <c r="M60" s="50">
        <v>100</v>
      </c>
      <c r="N60" s="47">
        <f t="shared" si="20"/>
        <v>72.092855598010232</v>
      </c>
      <c r="O60" s="48">
        <f t="shared" si="21"/>
        <v>82.960013273602115</v>
      </c>
      <c r="P60" s="65">
        <v>1</v>
      </c>
    </row>
    <row r="61" spans="1:16" ht="15" x14ac:dyDescent="0.2">
      <c r="A61" s="62" t="s">
        <v>65</v>
      </c>
      <c r="B61" s="45" t="s">
        <v>193</v>
      </c>
      <c r="C61" s="45" t="s">
        <v>97</v>
      </c>
      <c r="D61" s="46" t="s">
        <v>39</v>
      </c>
      <c r="E61" s="46" t="s">
        <v>39</v>
      </c>
      <c r="F61" s="46" t="s">
        <v>39</v>
      </c>
      <c r="G61" s="46"/>
      <c r="H61" s="46"/>
      <c r="I61" s="49"/>
      <c r="J61" s="51">
        <v>250</v>
      </c>
      <c r="K61" s="47">
        <f t="shared" si="16"/>
        <v>180.23213899502559</v>
      </c>
      <c r="L61" s="48">
        <f t="shared" si="17"/>
        <v>207.40003318400531</v>
      </c>
      <c r="M61" s="50">
        <v>100</v>
      </c>
      <c r="N61" s="47">
        <f t="shared" si="20"/>
        <v>72.092855598010232</v>
      </c>
      <c r="O61" s="48">
        <f t="shared" si="21"/>
        <v>82.960013273602115</v>
      </c>
      <c r="P61" s="65">
        <v>1</v>
      </c>
    </row>
    <row r="62" spans="1:16" ht="15" x14ac:dyDescent="0.2">
      <c r="A62" s="62" t="s">
        <v>91</v>
      </c>
      <c r="B62" s="61" t="s">
        <v>171</v>
      </c>
      <c r="C62" s="45" t="s">
        <v>169</v>
      </c>
      <c r="D62" s="46">
        <v>300</v>
      </c>
      <c r="E62" s="47">
        <f>SUM(D62/1.3871)</f>
        <v>216.27856679403072</v>
      </c>
      <c r="F62" s="48">
        <f>SUM(D62/1.2054)</f>
        <v>248.88003982080636</v>
      </c>
      <c r="G62" s="46"/>
      <c r="H62" s="46"/>
      <c r="I62" s="49"/>
      <c r="J62" s="51">
        <v>200</v>
      </c>
      <c r="K62" s="47">
        <f t="shared" si="16"/>
        <v>144.18571119602046</v>
      </c>
      <c r="L62" s="48">
        <f t="shared" si="17"/>
        <v>165.92002654720423</v>
      </c>
      <c r="M62" s="50">
        <v>100</v>
      </c>
      <c r="N62" s="47">
        <f t="shared" si="20"/>
        <v>72.092855598010232</v>
      </c>
      <c r="O62" s="48">
        <f t="shared" si="21"/>
        <v>82.960013273602115</v>
      </c>
      <c r="P62" s="65">
        <v>1</v>
      </c>
    </row>
    <row r="63" spans="1:16" ht="15" x14ac:dyDescent="0.2">
      <c r="A63" s="62" t="s">
        <v>65</v>
      </c>
      <c r="B63" s="61" t="s">
        <v>172</v>
      </c>
      <c r="C63" s="45" t="s">
        <v>97</v>
      </c>
      <c r="D63" s="46">
        <v>600</v>
      </c>
      <c r="E63" s="47">
        <f>SUM(D63/1.3871)</f>
        <v>432.55713358806145</v>
      </c>
      <c r="F63" s="48">
        <f>SUM(D63/1.2054)</f>
        <v>497.76007964161272</v>
      </c>
      <c r="G63" s="46"/>
      <c r="H63" s="46"/>
      <c r="I63" s="49"/>
      <c r="J63" s="51">
        <v>325</v>
      </c>
      <c r="K63" s="47">
        <f t="shared" si="16"/>
        <v>234.30178069353326</v>
      </c>
      <c r="L63" s="48">
        <f t="shared" si="17"/>
        <v>269.62004313920687</v>
      </c>
      <c r="M63" s="50">
        <v>100</v>
      </c>
      <c r="N63" s="47">
        <f t="shared" si="20"/>
        <v>72.092855598010232</v>
      </c>
      <c r="O63" s="48">
        <f t="shared" si="21"/>
        <v>82.960013273602115</v>
      </c>
      <c r="P63" s="65">
        <v>1</v>
      </c>
    </row>
    <row r="64" spans="1:16" ht="15" x14ac:dyDescent="0.2">
      <c r="A64" s="62" t="s">
        <v>91</v>
      </c>
      <c r="B64" s="52" t="s">
        <v>184</v>
      </c>
      <c r="C64" s="52" t="s">
        <v>91</v>
      </c>
      <c r="D64" s="46">
        <v>400</v>
      </c>
      <c r="E64" s="47">
        <f>SUM(D64/1.3871)</f>
        <v>288.37142239204093</v>
      </c>
      <c r="F64" s="48">
        <f>SUM(D64/1.2054)</f>
        <v>331.84005309440846</v>
      </c>
      <c r="G64" s="46"/>
      <c r="H64" s="46"/>
      <c r="I64" s="49"/>
      <c r="J64" s="50">
        <v>250</v>
      </c>
      <c r="K64" s="47">
        <f>SUM(J64/1.3871)</f>
        <v>180.23213899502559</v>
      </c>
      <c r="L64" s="48">
        <f>SUM(J64/1.2054)</f>
        <v>207.40003318400531</v>
      </c>
      <c r="M64" s="50">
        <v>100</v>
      </c>
      <c r="N64" s="47">
        <f>SUM(M64/1.3871)</f>
        <v>72.092855598010232</v>
      </c>
      <c r="O64" s="48">
        <f>SUM(M64/1.2054)</f>
        <v>82.960013273602115</v>
      </c>
      <c r="P64" s="65">
        <v>1</v>
      </c>
    </row>
    <row r="65" spans="1:19" ht="15" x14ac:dyDescent="0.2">
      <c r="A65" s="62" t="s">
        <v>185</v>
      </c>
      <c r="B65" s="52" t="s">
        <v>186</v>
      </c>
      <c r="C65" s="52" t="s">
        <v>187</v>
      </c>
      <c r="D65" s="46" t="s">
        <v>39</v>
      </c>
      <c r="E65" s="46" t="s">
        <v>39</v>
      </c>
      <c r="F65" s="46" t="s">
        <v>39</v>
      </c>
      <c r="G65" s="46"/>
      <c r="H65" s="46"/>
      <c r="I65" s="49"/>
      <c r="J65" s="50">
        <v>250</v>
      </c>
      <c r="K65" s="47">
        <f>SUM(J65/1.3871)</f>
        <v>180.23213899502559</v>
      </c>
      <c r="L65" s="48">
        <f>SUM(J65/1.2054)</f>
        <v>207.40003318400531</v>
      </c>
      <c r="M65" s="50">
        <v>200</v>
      </c>
      <c r="N65" s="47">
        <f>SUM(M65/1.3871)</f>
        <v>144.18571119602046</v>
      </c>
      <c r="O65" s="48">
        <f>SUM(M65/1.2054)</f>
        <v>165.92002654720423</v>
      </c>
      <c r="P65" s="65">
        <v>1</v>
      </c>
    </row>
    <row r="66" spans="1:19" ht="15" x14ac:dyDescent="0.2">
      <c r="A66" s="62" t="s">
        <v>48</v>
      </c>
      <c r="B66" s="45" t="s">
        <v>112</v>
      </c>
      <c r="C66" s="45" t="s">
        <v>112</v>
      </c>
      <c r="D66" s="46" t="s">
        <v>39</v>
      </c>
      <c r="E66" s="46" t="s">
        <v>39</v>
      </c>
      <c r="F66" s="46" t="s">
        <v>39</v>
      </c>
      <c r="G66" s="46"/>
      <c r="H66" s="46"/>
      <c r="I66" s="49"/>
      <c r="J66" s="50"/>
      <c r="K66" s="47"/>
      <c r="L66" s="48"/>
      <c r="M66" s="50"/>
      <c r="N66" s="47"/>
      <c r="O66" s="48"/>
      <c r="P66" s="65">
        <v>1</v>
      </c>
    </row>
    <row r="68" spans="1:19" x14ac:dyDescent="0.25">
      <c r="A68" s="83" t="s">
        <v>165</v>
      </c>
    </row>
    <row r="69" spans="1:19" x14ac:dyDescent="0.25">
      <c r="A69" s="57" t="s">
        <v>157</v>
      </c>
    </row>
    <row r="70" spans="1:19" x14ac:dyDescent="0.25">
      <c r="A70" s="57" t="s">
        <v>158</v>
      </c>
    </row>
    <row r="71" spans="1:19" x14ac:dyDescent="0.25">
      <c r="A71" s="57" t="s">
        <v>159</v>
      </c>
    </row>
    <row r="72" spans="1:19" x14ac:dyDescent="0.25">
      <c r="A72" s="57" t="s">
        <v>162</v>
      </c>
    </row>
    <row r="74" spans="1:19" x14ac:dyDescent="0.25">
      <c r="A74" s="83" t="s">
        <v>160</v>
      </c>
    </row>
    <row r="75" spans="1:19" x14ac:dyDescent="0.25">
      <c r="A75" s="57" t="s">
        <v>161</v>
      </c>
    </row>
    <row r="76" spans="1:19" x14ac:dyDescent="0.25">
      <c r="A76" s="57" t="s">
        <v>166</v>
      </c>
    </row>
    <row r="77" spans="1:19" s="56" customFormat="1" x14ac:dyDescent="0.25">
      <c r="A77" s="57" t="s">
        <v>167</v>
      </c>
      <c r="C77" s="58"/>
      <c r="D77" s="53"/>
      <c r="E77" s="53"/>
      <c r="F77" s="53"/>
      <c r="G77" s="54"/>
      <c r="H77" s="54"/>
      <c r="I77" s="54"/>
      <c r="J77" s="55"/>
      <c r="K77" s="55"/>
      <c r="L77" s="55"/>
      <c r="M77" s="55"/>
      <c r="N77" s="55"/>
      <c r="O77" s="55"/>
      <c r="P77" s="59"/>
      <c r="Q77" s="59"/>
      <c r="R77" s="79"/>
      <c r="S77" s="80"/>
    </row>
  </sheetData>
  <autoFilter ref="A2:O41" xr:uid="{03F34D56-EE53-4F8A-AE75-F2D373157810}"/>
  <mergeCells count="7">
    <mergeCell ref="M1:O1"/>
    <mergeCell ref="D7:F7"/>
    <mergeCell ref="C45:I55"/>
    <mergeCell ref="A1:B1"/>
    <mergeCell ref="D1:F1"/>
    <mergeCell ref="G1:I1"/>
    <mergeCell ref="J1:L1"/>
  </mergeCells>
  <hyperlinks>
    <hyperlink ref="A17:F17" location="'SK Plus Upgrades'!A1" display="Telco" xr:uid="{697EFBBD-C14B-4911-BA5C-F6D17E48F476}"/>
  </hyperlinks>
  <pageMargins left="0.7" right="0.7" top="0.75" bottom="0.75" header="0.3" footer="0.3"/>
  <pageSetup paperSize="17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DF8D-920E-4194-9C5F-7A363A38EF8C}">
  <dimension ref="A1:F16"/>
  <sheetViews>
    <sheetView workbookViewId="0">
      <selection activeCell="C15" sqref="C15"/>
    </sheetView>
  </sheetViews>
  <sheetFormatPr defaultRowHeight="15" x14ac:dyDescent="0.25"/>
  <cols>
    <col min="1" max="1" width="16.5703125" customWidth="1"/>
    <col min="2" max="2" width="11.5703125" bestFit="1" customWidth="1"/>
    <col min="3" max="3" width="44" bestFit="1" customWidth="1"/>
    <col min="4" max="4" width="11.5703125" bestFit="1" customWidth="1"/>
    <col min="5" max="6" width="10.85546875" bestFit="1" customWidth="1"/>
  </cols>
  <sheetData>
    <row r="1" spans="1:6" ht="16.5" customHeight="1" x14ac:dyDescent="0.25">
      <c r="A1" s="125" t="s">
        <v>205</v>
      </c>
      <c r="B1" s="126"/>
      <c r="C1" s="126"/>
      <c r="D1" s="126"/>
      <c r="E1" s="126"/>
      <c r="F1" s="127"/>
    </row>
    <row r="2" spans="1:6" x14ac:dyDescent="0.25">
      <c r="A2" s="101" t="s">
        <v>206</v>
      </c>
      <c r="B2" s="101" t="s">
        <v>207</v>
      </c>
      <c r="C2" s="101" t="s">
        <v>208</v>
      </c>
      <c r="D2" s="101" t="s">
        <v>209</v>
      </c>
      <c r="E2" s="101" t="s">
        <v>154</v>
      </c>
      <c r="F2" s="101" t="s">
        <v>9</v>
      </c>
    </row>
    <row r="3" spans="1:6" x14ac:dyDescent="0.25">
      <c r="A3" s="102" t="s">
        <v>220</v>
      </c>
      <c r="B3" s="103">
        <v>52055433</v>
      </c>
      <c r="C3" s="108" t="s">
        <v>221</v>
      </c>
      <c r="D3" s="107">
        <v>1850</v>
      </c>
      <c r="E3" s="104">
        <f>SUM(D3/1.3871)</f>
        <v>1333.7178285631894</v>
      </c>
      <c r="F3" s="105">
        <f>SUM(D3/1.2054)</f>
        <v>1534.7602455616393</v>
      </c>
    </row>
    <row r="4" spans="1:6" x14ac:dyDescent="0.25">
      <c r="A4" s="102" t="s">
        <v>222</v>
      </c>
      <c r="B4" s="103">
        <v>52067013</v>
      </c>
      <c r="C4" s="108" t="s">
        <v>223</v>
      </c>
      <c r="D4" s="107">
        <v>1850</v>
      </c>
      <c r="E4" s="104">
        <f t="shared" ref="E4:E15" si="0">SUM(D4/1.3871)</f>
        <v>1333.7178285631894</v>
      </c>
      <c r="F4" s="105">
        <f t="shared" ref="F4:F15" si="1">SUM(D4/1.2054)</f>
        <v>1534.7602455616393</v>
      </c>
    </row>
    <row r="5" spans="1:6" x14ac:dyDescent="0.25">
      <c r="A5" s="102" t="s">
        <v>224</v>
      </c>
      <c r="B5" s="103">
        <v>52067014</v>
      </c>
      <c r="C5" s="108" t="s">
        <v>225</v>
      </c>
      <c r="D5" s="107">
        <v>1850</v>
      </c>
      <c r="E5" s="104">
        <f t="shared" si="0"/>
        <v>1333.7178285631894</v>
      </c>
      <c r="F5" s="105">
        <f t="shared" si="1"/>
        <v>1534.7602455616393</v>
      </c>
    </row>
    <row r="6" spans="1:6" x14ac:dyDescent="0.25">
      <c r="A6" s="102" t="s">
        <v>226</v>
      </c>
      <c r="B6" s="103">
        <v>52067015</v>
      </c>
      <c r="C6" s="108" t="s">
        <v>227</v>
      </c>
      <c r="D6" s="107">
        <v>1850</v>
      </c>
      <c r="E6" s="104">
        <f t="shared" si="0"/>
        <v>1333.7178285631894</v>
      </c>
      <c r="F6" s="105">
        <f t="shared" si="1"/>
        <v>1534.7602455616393</v>
      </c>
    </row>
    <row r="7" spans="1:6" x14ac:dyDescent="0.25">
      <c r="A7" s="102" t="s">
        <v>228</v>
      </c>
      <c r="B7" s="103">
        <v>52067016</v>
      </c>
      <c r="C7" s="108" t="s">
        <v>229</v>
      </c>
      <c r="D7" s="107">
        <v>1850</v>
      </c>
      <c r="E7" s="104">
        <f t="shared" si="0"/>
        <v>1333.7178285631894</v>
      </c>
      <c r="F7" s="105">
        <f t="shared" si="1"/>
        <v>1534.7602455616393</v>
      </c>
    </row>
    <row r="8" spans="1:6" x14ac:dyDescent="0.25">
      <c r="A8" s="102" t="s">
        <v>230</v>
      </c>
      <c r="B8" s="103">
        <v>52067017</v>
      </c>
      <c r="C8" s="108" t="s">
        <v>231</v>
      </c>
      <c r="D8" s="107">
        <v>1850</v>
      </c>
      <c r="E8" s="104">
        <f t="shared" si="0"/>
        <v>1333.7178285631894</v>
      </c>
      <c r="F8" s="105">
        <f t="shared" si="1"/>
        <v>1534.7602455616393</v>
      </c>
    </row>
    <row r="9" spans="1:6" x14ac:dyDescent="0.25">
      <c r="A9" s="102" t="s">
        <v>232</v>
      </c>
      <c r="B9" s="103">
        <v>52067018</v>
      </c>
      <c r="C9" s="108" t="s">
        <v>233</v>
      </c>
      <c r="D9" s="107">
        <v>1850</v>
      </c>
      <c r="E9" s="104">
        <f t="shared" si="0"/>
        <v>1333.7178285631894</v>
      </c>
      <c r="F9" s="105">
        <f t="shared" si="1"/>
        <v>1534.7602455616393</v>
      </c>
    </row>
    <row r="10" spans="1:6" x14ac:dyDescent="0.25">
      <c r="A10" s="102" t="s">
        <v>234</v>
      </c>
      <c r="B10" s="103">
        <v>52068435</v>
      </c>
      <c r="C10" s="108" t="s">
        <v>237</v>
      </c>
      <c r="D10" s="107">
        <v>1850</v>
      </c>
      <c r="E10" s="104">
        <f t="shared" si="0"/>
        <v>1333.7178285631894</v>
      </c>
      <c r="F10" s="105">
        <f t="shared" si="1"/>
        <v>1534.7602455616393</v>
      </c>
    </row>
    <row r="11" spans="1:6" x14ac:dyDescent="0.25">
      <c r="A11" s="102" t="s">
        <v>210</v>
      </c>
      <c r="B11" s="103">
        <v>52071603</v>
      </c>
      <c r="C11" s="108" t="s">
        <v>211</v>
      </c>
      <c r="D11" s="107">
        <v>2000</v>
      </c>
      <c r="E11" s="104">
        <f t="shared" si="0"/>
        <v>1441.8571119602047</v>
      </c>
      <c r="F11" s="105">
        <f t="shared" si="1"/>
        <v>1659.2002654720425</v>
      </c>
    </row>
    <row r="12" spans="1:6" x14ac:dyDescent="0.25">
      <c r="A12" s="102" t="s">
        <v>212</v>
      </c>
      <c r="B12" s="103">
        <v>52071604</v>
      </c>
      <c r="C12" s="108" t="s">
        <v>213</v>
      </c>
      <c r="D12" s="107">
        <v>2000</v>
      </c>
      <c r="E12" s="104">
        <f t="shared" si="0"/>
        <v>1441.8571119602047</v>
      </c>
      <c r="F12" s="105">
        <f t="shared" si="1"/>
        <v>1659.2002654720425</v>
      </c>
    </row>
    <row r="13" spans="1:6" x14ac:dyDescent="0.25">
      <c r="A13" s="102" t="s">
        <v>214</v>
      </c>
      <c r="B13" s="103">
        <v>52071605</v>
      </c>
      <c r="C13" s="108" t="s">
        <v>215</v>
      </c>
      <c r="D13" s="107">
        <v>1850</v>
      </c>
      <c r="E13" s="104">
        <f t="shared" si="0"/>
        <v>1333.7178285631894</v>
      </c>
      <c r="F13" s="105">
        <f t="shared" si="1"/>
        <v>1534.7602455616393</v>
      </c>
    </row>
    <row r="14" spans="1:6" x14ac:dyDescent="0.25">
      <c r="A14" s="102" t="s">
        <v>216</v>
      </c>
      <c r="B14" s="103">
        <v>52071606</v>
      </c>
      <c r="C14" s="108" t="s">
        <v>217</v>
      </c>
      <c r="D14" s="107">
        <v>1500</v>
      </c>
      <c r="E14" s="104">
        <f t="shared" si="0"/>
        <v>1081.3928339701536</v>
      </c>
      <c r="F14" s="105">
        <f t="shared" si="1"/>
        <v>1244.4001991040318</v>
      </c>
    </row>
    <row r="15" spans="1:6" x14ac:dyDescent="0.25">
      <c r="A15" s="102" t="s">
        <v>218</v>
      </c>
      <c r="B15" s="103">
        <v>52071607</v>
      </c>
      <c r="C15" s="108" t="s">
        <v>219</v>
      </c>
      <c r="D15" s="107">
        <v>1000</v>
      </c>
      <c r="E15" s="104">
        <f t="shared" si="0"/>
        <v>720.92855598010237</v>
      </c>
      <c r="F15" s="105">
        <f t="shared" si="1"/>
        <v>829.60013273602124</v>
      </c>
    </row>
    <row r="16" spans="1:6" x14ac:dyDescent="0.25">
      <c r="A16" s="106"/>
      <c r="B16" s="106"/>
      <c r="C16" s="106"/>
      <c r="D16" s="107"/>
      <c r="E16" s="107"/>
      <c r="F16" s="10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58F9-072D-4170-B204-869EE399E6B9}">
  <sheetPr>
    <pageSetUpPr fitToPage="1"/>
  </sheetPr>
  <dimension ref="A1:O62"/>
  <sheetViews>
    <sheetView zoomScale="50" zoomScaleNormal="50" workbookViewId="0">
      <pane ySplit="1" topLeftCell="A2" activePane="bottomLeft" state="frozen"/>
      <selection activeCell="B1" sqref="B1"/>
      <selection pane="bottomLeft" activeCell="E58" sqref="E58"/>
    </sheetView>
  </sheetViews>
  <sheetFormatPr defaultColWidth="8.85546875" defaultRowHeight="21" x14ac:dyDescent="0.35"/>
  <cols>
    <col min="1" max="1" width="19.7109375" style="4" customWidth="1"/>
    <col min="2" max="2" width="37.7109375" style="4" bestFit="1" customWidth="1"/>
    <col min="3" max="3" width="51.5703125" style="39" bestFit="1" customWidth="1"/>
    <col min="4" max="4" width="55" style="40" bestFit="1" customWidth="1"/>
    <col min="5" max="5" width="22.28515625" style="41" customWidth="1"/>
    <col min="6" max="6" width="17.7109375" style="41" bestFit="1" customWidth="1"/>
    <col min="7" max="7" width="18" style="42" bestFit="1" customWidth="1"/>
    <col min="8" max="8" width="18.5703125" style="42" bestFit="1" customWidth="1"/>
    <col min="9" max="9" width="18" style="3" bestFit="1" customWidth="1"/>
    <col min="10" max="10" width="18.5703125" style="3" bestFit="1" customWidth="1"/>
    <col min="11" max="11" width="66" style="4" bestFit="1" customWidth="1"/>
    <col min="12" max="12" width="30.42578125" style="5" bestFit="1" customWidth="1"/>
    <col min="13" max="13" width="19.7109375" style="5" bestFit="1" customWidth="1"/>
    <col min="14" max="16384" width="8.85546875" style="5"/>
  </cols>
  <sheetData>
    <row r="1" spans="1:15" ht="81.75" x14ac:dyDescent="0.35">
      <c r="A1" s="128" t="s">
        <v>0</v>
      </c>
      <c r="B1" s="128"/>
      <c r="C1" s="128"/>
      <c r="D1" s="1" t="s">
        <v>1</v>
      </c>
      <c r="E1" s="129" t="s">
        <v>147</v>
      </c>
      <c r="F1" s="129"/>
      <c r="G1" s="130" t="s">
        <v>2</v>
      </c>
      <c r="H1" s="131"/>
      <c r="I1" s="2" t="s">
        <v>3</v>
      </c>
      <c r="K1" s="43" t="s">
        <v>153</v>
      </c>
    </row>
    <row r="2" spans="1:15" x14ac:dyDescent="0.35">
      <c r="A2" s="6" t="s">
        <v>4</v>
      </c>
      <c r="B2" s="6" t="s">
        <v>5</v>
      </c>
      <c r="C2" s="7" t="s">
        <v>6</v>
      </c>
      <c r="D2" s="7" t="s">
        <v>7</v>
      </c>
      <c r="E2" s="8" t="s">
        <v>8</v>
      </c>
      <c r="F2" s="8" t="s">
        <v>9</v>
      </c>
      <c r="G2" s="8" t="s">
        <v>8</v>
      </c>
      <c r="H2" s="8" t="s">
        <v>9</v>
      </c>
      <c r="I2" s="8" t="s">
        <v>8</v>
      </c>
      <c r="J2" s="8" t="s">
        <v>9</v>
      </c>
      <c r="K2" s="6" t="s">
        <v>10</v>
      </c>
      <c r="L2" s="5" t="s">
        <v>11</v>
      </c>
      <c r="M2" s="5" t="s">
        <v>12</v>
      </c>
    </row>
    <row r="3" spans="1:15" x14ac:dyDescent="0.35">
      <c r="A3" s="9" t="s">
        <v>151</v>
      </c>
      <c r="B3" s="9" t="s">
        <v>14</v>
      </c>
      <c r="C3" s="10" t="s">
        <v>15</v>
      </c>
      <c r="D3" s="11" t="s">
        <v>16</v>
      </c>
      <c r="E3" s="12">
        <v>655</v>
      </c>
      <c r="F3" s="13">
        <f>E3*0.92</f>
        <v>602.6</v>
      </c>
      <c r="G3" s="14"/>
      <c r="H3" s="13"/>
      <c r="I3" s="15"/>
      <c r="J3" s="13"/>
      <c r="K3" s="9">
        <v>52077496</v>
      </c>
      <c r="O3" s="16"/>
    </row>
    <row r="4" spans="1:15" ht="42" x14ac:dyDescent="0.35">
      <c r="A4" s="9" t="s">
        <v>151</v>
      </c>
      <c r="B4" s="9" t="s">
        <v>14</v>
      </c>
      <c r="C4" s="10" t="s">
        <v>17</v>
      </c>
      <c r="D4" s="11" t="s">
        <v>18</v>
      </c>
      <c r="E4" s="17" t="s">
        <v>19</v>
      </c>
      <c r="F4" s="13"/>
      <c r="G4" s="14"/>
      <c r="H4" s="13"/>
      <c r="I4" s="15"/>
      <c r="J4" s="13"/>
      <c r="K4" s="9"/>
      <c r="O4" s="18"/>
    </row>
    <row r="5" spans="1:15" x14ac:dyDescent="0.35">
      <c r="A5" s="44" t="s">
        <v>13</v>
      </c>
      <c r="B5" s="9" t="s">
        <v>20</v>
      </c>
      <c r="C5" s="10" t="s">
        <v>21</v>
      </c>
      <c r="D5" s="11" t="s">
        <v>22</v>
      </c>
      <c r="E5" s="14">
        <v>495</v>
      </c>
      <c r="F5" s="13">
        <f t="shared" ref="F5:H22" si="0">E5*0.92</f>
        <v>455.40000000000003</v>
      </c>
      <c r="G5" s="14"/>
      <c r="H5" s="13"/>
      <c r="I5" s="15"/>
      <c r="J5" s="13"/>
      <c r="K5" s="9" t="s">
        <v>23</v>
      </c>
      <c r="O5" s="16"/>
    </row>
    <row r="6" spans="1:15" x14ac:dyDescent="0.35">
      <c r="A6" s="44" t="s">
        <v>13</v>
      </c>
      <c r="B6" s="9" t="s">
        <v>20</v>
      </c>
      <c r="C6" s="10" t="s">
        <v>24</v>
      </c>
      <c r="D6" s="11" t="s">
        <v>25</v>
      </c>
      <c r="E6" s="14">
        <v>850</v>
      </c>
      <c r="F6" s="13">
        <f t="shared" si="0"/>
        <v>782</v>
      </c>
      <c r="G6" s="14">
        <v>435</v>
      </c>
      <c r="H6" s="13">
        <f t="shared" si="0"/>
        <v>400.20000000000005</v>
      </c>
      <c r="I6" s="15"/>
      <c r="J6" s="13"/>
      <c r="K6" s="9">
        <v>52061155</v>
      </c>
      <c r="L6" s="19"/>
      <c r="O6" s="16"/>
    </row>
    <row r="7" spans="1:15" x14ac:dyDescent="0.35">
      <c r="A7" s="44" t="s">
        <v>13</v>
      </c>
      <c r="B7" s="9" t="s">
        <v>26</v>
      </c>
      <c r="C7" s="10" t="s">
        <v>27</v>
      </c>
      <c r="D7" s="11" t="s">
        <v>28</v>
      </c>
      <c r="E7" s="14">
        <v>295</v>
      </c>
      <c r="F7" s="13">
        <f t="shared" si="0"/>
        <v>271.40000000000003</v>
      </c>
      <c r="G7" s="14"/>
      <c r="H7" s="13"/>
      <c r="I7" s="15"/>
      <c r="J7" s="13"/>
      <c r="K7" s="9">
        <v>50605256</v>
      </c>
      <c r="O7" s="16"/>
    </row>
    <row r="8" spans="1:15" x14ac:dyDescent="0.35">
      <c r="A8" s="44" t="s">
        <v>13</v>
      </c>
      <c r="B8" s="9" t="s">
        <v>26</v>
      </c>
      <c r="C8" s="10" t="s">
        <v>29</v>
      </c>
      <c r="D8" s="11" t="s">
        <v>30</v>
      </c>
      <c r="E8" s="12">
        <v>695</v>
      </c>
      <c r="F8" s="13">
        <f t="shared" si="0"/>
        <v>639.4</v>
      </c>
      <c r="G8" s="14"/>
      <c r="H8" s="13"/>
      <c r="I8" s="15"/>
      <c r="J8" s="13"/>
      <c r="K8" s="20" t="s">
        <v>31</v>
      </c>
      <c r="O8" s="16"/>
    </row>
    <row r="9" spans="1:15" x14ac:dyDescent="0.35">
      <c r="A9" s="44" t="s">
        <v>13</v>
      </c>
      <c r="B9" s="9" t="s">
        <v>26</v>
      </c>
      <c r="C9" s="10" t="s">
        <v>32</v>
      </c>
      <c r="D9" s="11" t="s">
        <v>33</v>
      </c>
      <c r="E9" s="14">
        <v>295</v>
      </c>
      <c r="F9" s="13">
        <f t="shared" si="0"/>
        <v>271.40000000000003</v>
      </c>
      <c r="G9" s="14"/>
      <c r="H9" s="13"/>
      <c r="I9" s="15"/>
      <c r="J9" s="13"/>
      <c r="K9" s="9">
        <v>50605263</v>
      </c>
      <c r="O9" s="16"/>
    </row>
    <row r="10" spans="1:15" x14ac:dyDescent="0.35">
      <c r="A10" s="44" t="s">
        <v>13</v>
      </c>
      <c r="B10" s="9" t="s">
        <v>26</v>
      </c>
      <c r="C10" s="10" t="s">
        <v>34</v>
      </c>
      <c r="D10" s="11" t="s">
        <v>35</v>
      </c>
      <c r="E10" s="14">
        <v>295</v>
      </c>
      <c r="F10" s="13">
        <f t="shared" si="0"/>
        <v>271.40000000000003</v>
      </c>
      <c r="G10" s="14"/>
      <c r="H10" s="13"/>
      <c r="I10" s="15"/>
      <c r="J10" s="13"/>
      <c r="K10" s="9"/>
      <c r="O10" s="16"/>
    </row>
    <row r="11" spans="1:15" x14ac:dyDescent="0.35">
      <c r="A11" s="44" t="s">
        <v>13</v>
      </c>
      <c r="B11" s="9" t="s">
        <v>26</v>
      </c>
      <c r="C11" s="10" t="s">
        <v>36</v>
      </c>
      <c r="D11" s="11" t="s">
        <v>37</v>
      </c>
      <c r="E11" s="14">
        <v>295</v>
      </c>
      <c r="F11" s="13">
        <f t="shared" si="0"/>
        <v>271.40000000000003</v>
      </c>
      <c r="G11" s="14"/>
      <c r="H11" s="13"/>
      <c r="I11" s="15"/>
      <c r="J11" s="13"/>
      <c r="K11" s="9"/>
      <c r="O11" s="16"/>
    </row>
    <row r="12" spans="1:15" x14ac:dyDescent="0.35">
      <c r="A12" s="9" t="s">
        <v>151</v>
      </c>
      <c r="B12" s="9" t="s">
        <v>26</v>
      </c>
      <c r="C12" s="10" t="s">
        <v>38</v>
      </c>
      <c r="D12" s="10" t="s">
        <v>18</v>
      </c>
      <c r="E12" s="14" t="s">
        <v>39</v>
      </c>
      <c r="F12" s="13"/>
      <c r="G12" s="14"/>
      <c r="H12" s="13"/>
      <c r="I12" s="15"/>
      <c r="J12" s="13"/>
      <c r="K12" s="20" t="s">
        <v>40</v>
      </c>
      <c r="O12" s="18"/>
    </row>
    <row r="13" spans="1:15" x14ac:dyDescent="0.35">
      <c r="A13" s="10" t="s">
        <v>41</v>
      </c>
      <c r="B13" s="10" t="s">
        <v>41</v>
      </c>
      <c r="C13" s="21" t="s">
        <v>150</v>
      </c>
      <c r="D13" s="22" t="s">
        <v>41</v>
      </c>
      <c r="E13" s="23">
        <v>100</v>
      </c>
      <c r="F13" s="24">
        <f t="shared" si="0"/>
        <v>92</v>
      </c>
      <c r="G13" s="23">
        <v>50</v>
      </c>
      <c r="H13" s="24">
        <f t="shared" ref="H13:H14" si="1">G13*0.92</f>
        <v>46</v>
      </c>
      <c r="I13" s="25"/>
      <c r="J13" s="24"/>
      <c r="K13" s="22"/>
      <c r="O13" s="16"/>
    </row>
    <row r="14" spans="1:15" x14ac:dyDescent="0.35">
      <c r="A14" s="10" t="s">
        <v>42</v>
      </c>
      <c r="B14" s="10" t="s">
        <v>43</v>
      </c>
      <c r="C14" s="22" t="s">
        <v>44</v>
      </c>
      <c r="D14" s="22" t="s">
        <v>45</v>
      </c>
      <c r="E14" s="23">
        <v>150</v>
      </c>
      <c r="F14" s="24">
        <f t="shared" si="0"/>
        <v>138</v>
      </c>
      <c r="G14" s="23">
        <v>50</v>
      </c>
      <c r="H14" s="24">
        <f t="shared" si="1"/>
        <v>46</v>
      </c>
      <c r="I14" s="25"/>
      <c r="J14" s="24"/>
      <c r="K14" s="22"/>
    </row>
    <row r="15" spans="1:15" x14ac:dyDescent="0.35">
      <c r="A15" s="10" t="s">
        <v>42</v>
      </c>
      <c r="B15" s="10" t="s">
        <v>43</v>
      </c>
      <c r="C15" s="22" t="s">
        <v>46</v>
      </c>
      <c r="D15" s="22" t="s">
        <v>47</v>
      </c>
      <c r="E15" s="23">
        <v>130</v>
      </c>
      <c r="F15" s="24">
        <f t="shared" si="0"/>
        <v>119.60000000000001</v>
      </c>
      <c r="G15" s="23"/>
      <c r="H15" s="24"/>
      <c r="I15" s="25"/>
      <c r="J15" s="24"/>
      <c r="K15" s="22"/>
    </row>
    <row r="16" spans="1:15" x14ac:dyDescent="0.35">
      <c r="A16" s="44" t="s">
        <v>152</v>
      </c>
      <c r="B16" s="9" t="s">
        <v>49</v>
      </c>
      <c r="C16" s="10" t="s">
        <v>50</v>
      </c>
      <c r="D16" s="10" t="s">
        <v>51</v>
      </c>
      <c r="E16" s="14" t="s">
        <v>52</v>
      </c>
      <c r="F16" s="13">
        <f t="shared" si="0"/>
        <v>115</v>
      </c>
      <c r="G16" s="14"/>
      <c r="H16" s="13"/>
      <c r="I16" s="15"/>
      <c r="J16" s="13"/>
      <c r="K16" s="9">
        <v>52064877</v>
      </c>
      <c r="O16" s="16"/>
    </row>
    <row r="17" spans="1:15" x14ac:dyDescent="0.35">
      <c r="A17" s="44" t="s">
        <v>152</v>
      </c>
      <c r="B17" s="9" t="s">
        <v>49</v>
      </c>
      <c r="C17" s="10" t="s">
        <v>53</v>
      </c>
      <c r="D17" s="10" t="s">
        <v>54</v>
      </c>
      <c r="E17" s="14">
        <v>950</v>
      </c>
      <c r="F17" s="13">
        <f t="shared" si="0"/>
        <v>874</v>
      </c>
      <c r="G17" s="14">
        <v>475</v>
      </c>
      <c r="H17" s="13">
        <f t="shared" si="0"/>
        <v>437</v>
      </c>
      <c r="I17" s="15"/>
      <c r="J17" s="13"/>
      <c r="K17" s="9">
        <v>52064876</v>
      </c>
      <c r="O17" s="26"/>
    </row>
    <row r="18" spans="1:15" x14ac:dyDescent="0.35">
      <c r="A18" s="44" t="s">
        <v>152</v>
      </c>
      <c r="B18" s="9" t="s">
        <v>49</v>
      </c>
      <c r="C18" s="10" t="s">
        <v>55</v>
      </c>
      <c r="D18" s="10" t="s">
        <v>56</v>
      </c>
      <c r="E18" s="14">
        <v>250</v>
      </c>
      <c r="F18" s="13">
        <f t="shared" si="0"/>
        <v>230</v>
      </c>
      <c r="G18" s="14"/>
      <c r="H18" s="13"/>
      <c r="I18" s="15"/>
      <c r="J18" s="13"/>
      <c r="K18" s="9">
        <v>52078354</v>
      </c>
      <c r="O18" s="26"/>
    </row>
    <row r="19" spans="1:15" x14ac:dyDescent="0.35">
      <c r="A19" s="44" t="s">
        <v>152</v>
      </c>
      <c r="B19" s="9" t="s">
        <v>49</v>
      </c>
      <c r="C19" s="10" t="s">
        <v>57</v>
      </c>
      <c r="D19" s="10" t="s">
        <v>58</v>
      </c>
      <c r="E19" s="14">
        <v>950</v>
      </c>
      <c r="F19" s="13">
        <f t="shared" si="0"/>
        <v>874</v>
      </c>
      <c r="G19" s="14">
        <v>475</v>
      </c>
      <c r="H19" s="13">
        <f t="shared" si="0"/>
        <v>437</v>
      </c>
      <c r="I19" s="15"/>
      <c r="J19" s="13"/>
      <c r="K19" s="9">
        <v>52079876</v>
      </c>
      <c r="O19" s="26"/>
    </row>
    <row r="20" spans="1:15" x14ac:dyDescent="0.35">
      <c r="A20" s="44" t="s">
        <v>152</v>
      </c>
      <c r="B20" s="9" t="s">
        <v>49</v>
      </c>
      <c r="C20" s="10" t="s">
        <v>59</v>
      </c>
      <c r="D20" s="10" t="s">
        <v>60</v>
      </c>
      <c r="E20" s="14">
        <v>250</v>
      </c>
      <c r="F20" s="13">
        <f t="shared" si="0"/>
        <v>230</v>
      </c>
      <c r="G20" s="14"/>
      <c r="H20" s="13"/>
      <c r="I20" s="15"/>
      <c r="J20" s="13"/>
      <c r="K20" s="9">
        <v>52082727</v>
      </c>
    </row>
    <row r="21" spans="1:15" x14ac:dyDescent="0.35">
      <c r="A21" s="44" t="s">
        <v>152</v>
      </c>
      <c r="B21" s="9" t="s">
        <v>49</v>
      </c>
      <c r="C21" s="10" t="s">
        <v>61</v>
      </c>
      <c r="D21" s="10" t="s">
        <v>62</v>
      </c>
      <c r="E21" s="14">
        <v>250</v>
      </c>
      <c r="F21" s="13">
        <f t="shared" si="0"/>
        <v>230</v>
      </c>
      <c r="G21" s="14"/>
      <c r="H21" s="13"/>
      <c r="I21" s="15"/>
      <c r="J21" s="13"/>
      <c r="K21" s="9">
        <v>55500055</v>
      </c>
    </row>
    <row r="22" spans="1:15" x14ac:dyDescent="0.35">
      <c r="A22" s="44" t="s">
        <v>152</v>
      </c>
      <c r="B22" s="9" t="s">
        <v>49</v>
      </c>
      <c r="C22" s="10" t="s">
        <v>63</v>
      </c>
      <c r="D22" s="10" t="s">
        <v>64</v>
      </c>
      <c r="E22" s="14">
        <v>950</v>
      </c>
      <c r="F22" s="13">
        <f t="shared" si="0"/>
        <v>874</v>
      </c>
      <c r="G22" s="14">
        <v>475</v>
      </c>
      <c r="H22" s="13">
        <f t="shared" si="0"/>
        <v>437</v>
      </c>
      <c r="I22" s="15"/>
      <c r="J22" s="13"/>
      <c r="K22" s="9">
        <v>55500052</v>
      </c>
      <c r="L22" s="27"/>
    </row>
    <row r="23" spans="1:15" x14ac:dyDescent="0.35">
      <c r="A23" s="9" t="s">
        <v>48</v>
      </c>
      <c r="B23" s="9" t="s">
        <v>65</v>
      </c>
      <c r="C23" s="10" t="s">
        <v>66</v>
      </c>
      <c r="D23" s="10" t="s">
        <v>67</v>
      </c>
      <c r="E23" s="14" t="s">
        <v>39</v>
      </c>
      <c r="F23" s="28"/>
      <c r="G23" s="14"/>
      <c r="H23" s="13"/>
      <c r="I23" s="12">
        <v>655</v>
      </c>
      <c r="J23" s="13">
        <f t="shared" ref="J23:J40" si="2">I23*0.92</f>
        <v>602.6</v>
      </c>
      <c r="K23" s="9" t="s">
        <v>68</v>
      </c>
    </row>
    <row r="24" spans="1:15" x14ac:dyDescent="0.35">
      <c r="A24" s="9" t="s">
        <v>48</v>
      </c>
      <c r="B24" s="9" t="s">
        <v>65</v>
      </c>
      <c r="C24" s="10" t="s">
        <v>69</v>
      </c>
      <c r="D24" s="10" t="s">
        <v>70</v>
      </c>
      <c r="E24" s="14" t="s">
        <v>39</v>
      </c>
      <c r="F24" s="28"/>
      <c r="G24" s="14"/>
      <c r="H24" s="13"/>
      <c r="I24" s="12">
        <v>655</v>
      </c>
      <c r="J24" s="13">
        <f t="shared" si="2"/>
        <v>602.6</v>
      </c>
      <c r="K24" s="9" t="s">
        <v>71</v>
      </c>
    </row>
    <row r="25" spans="1:15" x14ac:dyDescent="0.35">
      <c r="A25" s="9" t="s">
        <v>48</v>
      </c>
      <c r="B25" s="9" t="s">
        <v>65</v>
      </c>
      <c r="C25" s="10" t="s">
        <v>72</v>
      </c>
      <c r="D25" s="10" t="s">
        <v>70</v>
      </c>
      <c r="E25" s="14" t="s">
        <v>39</v>
      </c>
      <c r="F25" s="28"/>
      <c r="G25" s="14"/>
      <c r="H25" s="13"/>
      <c r="I25" s="12">
        <v>655</v>
      </c>
      <c r="J25" s="13">
        <f t="shared" si="2"/>
        <v>602.6</v>
      </c>
      <c r="K25" s="9" t="s">
        <v>73</v>
      </c>
    </row>
    <row r="26" spans="1:15" x14ac:dyDescent="0.35">
      <c r="A26" s="9" t="s">
        <v>48</v>
      </c>
      <c r="B26" s="9" t="s">
        <v>74</v>
      </c>
      <c r="C26" s="29" t="s">
        <v>75</v>
      </c>
      <c r="D26" s="132" t="s">
        <v>76</v>
      </c>
      <c r="E26" s="30"/>
      <c r="F26" s="28"/>
      <c r="G26" s="14"/>
      <c r="H26" s="13"/>
      <c r="I26" s="31">
        <v>325</v>
      </c>
      <c r="J26" s="13">
        <f t="shared" si="2"/>
        <v>299</v>
      </c>
      <c r="K26" s="135"/>
    </row>
    <row r="27" spans="1:15" x14ac:dyDescent="0.35">
      <c r="A27" s="9" t="s">
        <v>48</v>
      </c>
      <c r="B27" s="9" t="s">
        <v>74</v>
      </c>
      <c r="C27" s="29" t="s">
        <v>77</v>
      </c>
      <c r="D27" s="133"/>
      <c r="E27" s="30"/>
      <c r="F27" s="28"/>
      <c r="G27" s="14"/>
      <c r="H27" s="13"/>
      <c r="I27" s="31">
        <v>325</v>
      </c>
      <c r="J27" s="13">
        <f t="shared" si="2"/>
        <v>299</v>
      </c>
      <c r="K27" s="136"/>
    </row>
    <row r="28" spans="1:15" x14ac:dyDescent="0.35">
      <c r="A28" s="9" t="s">
        <v>48</v>
      </c>
      <c r="B28" s="9" t="s">
        <v>74</v>
      </c>
      <c r="C28" s="29" t="s">
        <v>78</v>
      </c>
      <c r="D28" s="133"/>
      <c r="E28" s="30"/>
      <c r="F28" s="28"/>
      <c r="G28" s="14"/>
      <c r="H28" s="13"/>
      <c r="I28" s="31">
        <v>325</v>
      </c>
      <c r="J28" s="13">
        <f t="shared" si="2"/>
        <v>299</v>
      </c>
      <c r="K28" s="136"/>
    </row>
    <row r="29" spans="1:15" x14ac:dyDescent="0.35">
      <c r="A29" s="9" t="s">
        <v>48</v>
      </c>
      <c r="B29" s="9" t="s">
        <v>74</v>
      </c>
      <c r="C29" s="29" t="s">
        <v>79</v>
      </c>
      <c r="D29" s="133"/>
      <c r="E29" s="30"/>
      <c r="F29" s="28"/>
      <c r="G29" s="14"/>
      <c r="H29" s="13"/>
      <c r="I29" s="31">
        <v>325</v>
      </c>
      <c r="J29" s="13">
        <f t="shared" si="2"/>
        <v>299</v>
      </c>
      <c r="K29" s="136"/>
    </row>
    <row r="30" spans="1:15" x14ac:dyDescent="0.35">
      <c r="A30" s="9" t="s">
        <v>48</v>
      </c>
      <c r="B30" s="9" t="s">
        <v>74</v>
      </c>
      <c r="C30" s="29" t="s">
        <v>80</v>
      </c>
      <c r="D30" s="133"/>
      <c r="E30" s="30"/>
      <c r="F30" s="28"/>
      <c r="G30" s="14"/>
      <c r="H30" s="13"/>
      <c r="I30" s="31">
        <v>325</v>
      </c>
      <c r="J30" s="13">
        <f t="shared" si="2"/>
        <v>299</v>
      </c>
      <c r="K30" s="136"/>
    </row>
    <row r="31" spans="1:15" x14ac:dyDescent="0.35">
      <c r="A31" s="9" t="s">
        <v>48</v>
      </c>
      <c r="B31" s="9" t="s">
        <v>74</v>
      </c>
      <c r="C31" s="29" t="s">
        <v>149</v>
      </c>
      <c r="D31" s="133"/>
      <c r="E31" s="30"/>
      <c r="F31" s="28"/>
      <c r="G31" s="14"/>
      <c r="H31" s="13"/>
      <c r="I31" s="31">
        <v>325</v>
      </c>
      <c r="J31" s="13">
        <f t="shared" si="2"/>
        <v>299</v>
      </c>
      <c r="K31" s="136"/>
    </row>
    <row r="32" spans="1:15" x14ac:dyDescent="0.35">
      <c r="A32" s="9" t="s">
        <v>48</v>
      </c>
      <c r="B32" s="9" t="s">
        <v>74</v>
      </c>
      <c r="C32" s="29" t="s">
        <v>81</v>
      </c>
      <c r="D32" s="133"/>
      <c r="E32" s="30"/>
      <c r="F32" s="28"/>
      <c r="G32" s="14"/>
      <c r="H32" s="13"/>
      <c r="I32" s="31">
        <v>325</v>
      </c>
      <c r="J32" s="13">
        <f t="shared" si="2"/>
        <v>299</v>
      </c>
      <c r="K32" s="136"/>
    </row>
    <row r="33" spans="1:15" x14ac:dyDescent="0.35">
      <c r="A33" s="9" t="s">
        <v>48</v>
      </c>
      <c r="B33" s="9" t="s">
        <v>74</v>
      </c>
      <c r="C33" s="29" t="s">
        <v>82</v>
      </c>
      <c r="D33" s="133"/>
      <c r="E33" s="30"/>
      <c r="F33" s="28"/>
      <c r="G33" s="14"/>
      <c r="H33" s="13"/>
      <c r="I33" s="31">
        <v>325</v>
      </c>
      <c r="J33" s="13">
        <f t="shared" si="2"/>
        <v>299</v>
      </c>
      <c r="K33" s="136"/>
    </row>
    <row r="34" spans="1:15" x14ac:dyDescent="0.35">
      <c r="A34" s="9" t="s">
        <v>48</v>
      </c>
      <c r="B34" s="9" t="s">
        <v>74</v>
      </c>
      <c r="C34" s="29" t="s">
        <v>83</v>
      </c>
      <c r="D34" s="133"/>
      <c r="E34" s="30"/>
      <c r="F34" s="28"/>
      <c r="G34" s="14"/>
      <c r="H34" s="13"/>
      <c r="I34" s="15">
        <v>250</v>
      </c>
      <c r="J34" s="13">
        <f t="shared" si="2"/>
        <v>230</v>
      </c>
      <c r="K34" s="136"/>
    </row>
    <row r="35" spans="1:15" x14ac:dyDescent="0.35">
      <c r="A35" s="9" t="s">
        <v>48</v>
      </c>
      <c r="B35" s="9" t="s">
        <v>74</v>
      </c>
      <c r="C35" s="29" t="s">
        <v>84</v>
      </c>
      <c r="D35" s="134"/>
      <c r="E35" s="30"/>
      <c r="F35" s="28"/>
      <c r="G35" s="14"/>
      <c r="H35" s="13"/>
      <c r="I35" s="15">
        <v>250</v>
      </c>
      <c r="J35" s="13">
        <f t="shared" si="2"/>
        <v>230</v>
      </c>
      <c r="K35" s="137"/>
    </row>
    <row r="36" spans="1:15" x14ac:dyDescent="0.35">
      <c r="A36" s="44" t="s">
        <v>152</v>
      </c>
      <c r="B36" s="9" t="s">
        <v>85</v>
      </c>
      <c r="C36" s="10" t="s">
        <v>86</v>
      </c>
      <c r="D36" s="11" t="s">
        <v>87</v>
      </c>
      <c r="E36" s="14">
        <v>655</v>
      </c>
      <c r="F36" s="13">
        <f t="shared" ref="F36:F62" si="3">E36*0.92</f>
        <v>602.6</v>
      </c>
      <c r="G36" s="14"/>
      <c r="H36" s="13"/>
      <c r="I36" s="15"/>
      <c r="J36" s="13">
        <f t="shared" si="2"/>
        <v>0</v>
      </c>
      <c r="K36" s="9" t="s">
        <v>88</v>
      </c>
    </row>
    <row r="37" spans="1:15" x14ac:dyDescent="0.35">
      <c r="A37" s="44" t="s">
        <v>152</v>
      </c>
      <c r="B37" s="9" t="s">
        <v>85</v>
      </c>
      <c r="C37" s="10" t="s">
        <v>89</v>
      </c>
      <c r="D37" s="11" t="s">
        <v>90</v>
      </c>
      <c r="E37" s="14">
        <v>655</v>
      </c>
      <c r="F37" s="13">
        <f t="shared" si="3"/>
        <v>602.6</v>
      </c>
      <c r="G37" s="14"/>
      <c r="H37" s="13"/>
      <c r="I37" s="15"/>
      <c r="J37" s="13">
        <f t="shared" si="2"/>
        <v>0</v>
      </c>
      <c r="K37" s="9" t="s">
        <v>88</v>
      </c>
    </row>
    <row r="38" spans="1:15" x14ac:dyDescent="0.35">
      <c r="A38" s="9" t="s">
        <v>48</v>
      </c>
      <c r="B38" s="9" t="s">
        <v>91</v>
      </c>
      <c r="C38" s="10" t="s">
        <v>92</v>
      </c>
      <c r="D38" s="11" t="s">
        <v>93</v>
      </c>
      <c r="E38" s="14" t="s">
        <v>39</v>
      </c>
      <c r="F38" s="28"/>
      <c r="G38" s="14"/>
      <c r="H38" s="13"/>
      <c r="I38" s="15">
        <v>250</v>
      </c>
      <c r="J38" s="13">
        <f t="shared" si="2"/>
        <v>230</v>
      </c>
      <c r="K38" s="9">
        <v>52022353</v>
      </c>
    </row>
    <row r="39" spans="1:15" x14ac:dyDescent="0.35">
      <c r="A39" s="9" t="s">
        <v>48</v>
      </c>
      <c r="B39" s="9" t="s">
        <v>91</v>
      </c>
      <c r="C39" s="10" t="s">
        <v>94</v>
      </c>
      <c r="D39" s="11" t="s">
        <v>95</v>
      </c>
      <c r="E39" s="14" t="s">
        <v>39</v>
      </c>
      <c r="F39" s="28"/>
      <c r="G39" s="14"/>
      <c r="H39" s="13"/>
      <c r="I39" s="31">
        <v>325</v>
      </c>
      <c r="J39" s="13">
        <f t="shared" si="2"/>
        <v>299</v>
      </c>
      <c r="K39" s="9">
        <v>52022356</v>
      </c>
    </row>
    <row r="40" spans="1:15" x14ac:dyDescent="0.35">
      <c r="A40" s="9" t="s">
        <v>48</v>
      </c>
      <c r="B40" s="9" t="s">
        <v>91</v>
      </c>
      <c r="C40" s="10" t="s">
        <v>96</v>
      </c>
      <c r="D40" s="11" t="s">
        <v>97</v>
      </c>
      <c r="E40" s="14" t="s">
        <v>39</v>
      </c>
      <c r="F40" s="28"/>
      <c r="G40" s="14"/>
      <c r="H40" s="13"/>
      <c r="I40" s="31">
        <v>325</v>
      </c>
      <c r="J40" s="13">
        <f t="shared" si="2"/>
        <v>299</v>
      </c>
      <c r="K40" s="9">
        <v>52022359</v>
      </c>
    </row>
    <row r="41" spans="1:15" x14ac:dyDescent="0.35">
      <c r="A41" s="9" t="s">
        <v>48</v>
      </c>
      <c r="B41" s="9" t="s">
        <v>91</v>
      </c>
      <c r="C41" s="32" t="s">
        <v>98</v>
      </c>
      <c r="D41" s="33" t="s">
        <v>99</v>
      </c>
      <c r="E41" s="14">
        <v>195</v>
      </c>
      <c r="F41" s="13">
        <f t="shared" si="3"/>
        <v>179.4</v>
      </c>
      <c r="G41" s="14"/>
      <c r="H41" s="13"/>
      <c r="I41" s="15"/>
      <c r="J41" s="13"/>
      <c r="K41" s="34">
        <v>52056217</v>
      </c>
    </row>
    <row r="42" spans="1:15" x14ac:dyDescent="0.35">
      <c r="A42" s="9" t="s">
        <v>48</v>
      </c>
      <c r="B42" s="9" t="s">
        <v>91</v>
      </c>
      <c r="C42" s="32" t="s">
        <v>100</v>
      </c>
      <c r="D42" s="33" t="s">
        <v>101</v>
      </c>
      <c r="E42" s="14">
        <v>195</v>
      </c>
      <c r="F42" s="13">
        <f t="shared" si="3"/>
        <v>179.4</v>
      </c>
      <c r="G42" s="14"/>
      <c r="H42" s="13"/>
      <c r="I42" s="15"/>
      <c r="J42" s="13"/>
      <c r="K42" s="34">
        <v>52060850</v>
      </c>
      <c r="L42" s="35"/>
      <c r="O42" s="36"/>
    </row>
    <row r="43" spans="1:15" x14ac:dyDescent="0.35">
      <c r="A43" s="9" t="s">
        <v>48</v>
      </c>
      <c r="B43" s="9" t="s">
        <v>91</v>
      </c>
      <c r="C43" s="32" t="s">
        <v>102</v>
      </c>
      <c r="D43" s="33" t="s">
        <v>103</v>
      </c>
      <c r="E43" s="14">
        <v>195</v>
      </c>
      <c r="F43" s="13">
        <f t="shared" si="3"/>
        <v>179.4</v>
      </c>
      <c r="G43" s="14"/>
      <c r="H43" s="13"/>
      <c r="I43" s="15"/>
      <c r="J43" s="13"/>
      <c r="K43" s="34">
        <v>52060849</v>
      </c>
      <c r="O43" s="36"/>
    </row>
    <row r="44" spans="1:15" x14ac:dyDescent="0.35">
      <c r="A44" s="9" t="s">
        <v>48</v>
      </c>
      <c r="B44" s="9" t="s">
        <v>91</v>
      </c>
      <c r="C44" s="32" t="s">
        <v>104</v>
      </c>
      <c r="D44" s="33" t="s">
        <v>105</v>
      </c>
      <c r="E44" s="14">
        <v>195</v>
      </c>
      <c r="F44" s="13">
        <f t="shared" si="3"/>
        <v>179.4</v>
      </c>
      <c r="G44" s="14"/>
      <c r="H44" s="13"/>
      <c r="I44" s="15"/>
      <c r="J44" s="13"/>
      <c r="K44" s="34">
        <v>52056218</v>
      </c>
    </row>
    <row r="45" spans="1:15" x14ac:dyDescent="0.35">
      <c r="A45" s="9" t="s">
        <v>48</v>
      </c>
      <c r="B45" s="9" t="s">
        <v>91</v>
      </c>
      <c r="C45" s="32" t="s">
        <v>106</v>
      </c>
      <c r="D45" s="33" t="s">
        <v>107</v>
      </c>
      <c r="E45" s="14">
        <v>195</v>
      </c>
      <c r="F45" s="13">
        <f t="shared" si="3"/>
        <v>179.4</v>
      </c>
      <c r="G45" s="14"/>
      <c r="H45" s="13"/>
      <c r="I45" s="15"/>
      <c r="J45" s="13"/>
      <c r="K45" s="34">
        <v>52084551</v>
      </c>
    </row>
    <row r="46" spans="1:15" x14ac:dyDescent="0.35">
      <c r="A46" s="9" t="s">
        <v>48</v>
      </c>
      <c r="B46" s="9" t="s">
        <v>91</v>
      </c>
      <c r="C46" s="32" t="s">
        <v>108</v>
      </c>
      <c r="D46" s="33" t="s">
        <v>109</v>
      </c>
      <c r="E46" s="14">
        <v>195</v>
      </c>
      <c r="F46" s="13">
        <f t="shared" si="3"/>
        <v>179.4</v>
      </c>
      <c r="G46" s="14"/>
      <c r="H46" s="13"/>
      <c r="I46" s="15"/>
      <c r="J46" s="13"/>
      <c r="K46" s="34">
        <v>52068881</v>
      </c>
    </row>
    <row r="47" spans="1:15" x14ac:dyDescent="0.35">
      <c r="A47" s="9" t="s">
        <v>48</v>
      </c>
      <c r="B47" s="9" t="s">
        <v>48</v>
      </c>
      <c r="C47" s="10" t="s">
        <v>110</v>
      </c>
      <c r="D47" s="11" t="s">
        <v>111</v>
      </c>
      <c r="E47" s="14">
        <v>495</v>
      </c>
      <c r="F47" s="13">
        <f t="shared" si="3"/>
        <v>455.40000000000003</v>
      </c>
      <c r="G47" s="14"/>
      <c r="H47" s="13"/>
      <c r="I47" s="15"/>
      <c r="J47" s="13"/>
      <c r="K47" s="9">
        <v>52068188</v>
      </c>
    </row>
    <row r="48" spans="1:15" x14ac:dyDescent="0.35">
      <c r="A48" s="9" t="s">
        <v>48</v>
      </c>
      <c r="B48" s="9" t="s">
        <v>48</v>
      </c>
      <c r="C48" s="10" t="s">
        <v>112</v>
      </c>
      <c r="D48" s="11" t="s">
        <v>112</v>
      </c>
      <c r="E48" s="14" t="s">
        <v>113</v>
      </c>
      <c r="F48" s="28"/>
      <c r="G48" s="14"/>
      <c r="H48" s="13"/>
      <c r="I48" s="15"/>
      <c r="J48" s="13"/>
      <c r="K48" s="9" t="s">
        <v>114</v>
      </c>
    </row>
    <row r="49" spans="1:11" x14ac:dyDescent="0.35">
      <c r="A49" s="9" t="s">
        <v>144</v>
      </c>
      <c r="B49" s="9" t="s">
        <v>14</v>
      </c>
      <c r="C49" s="10" t="s">
        <v>145</v>
      </c>
      <c r="D49" s="11" t="s">
        <v>146</v>
      </c>
      <c r="E49" s="14">
        <v>250</v>
      </c>
      <c r="F49" s="28"/>
      <c r="G49" s="14"/>
      <c r="H49" s="13"/>
      <c r="I49" s="15"/>
      <c r="J49" s="13"/>
      <c r="K49" s="9" t="s">
        <v>148</v>
      </c>
    </row>
    <row r="50" spans="1:11" x14ac:dyDescent="0.35">
      <c r="A50" s="44" t="s">
        <v>115</v>
      </c>
      <c r="B50" s="9" t="s">
        <v>116</v>
      </c>
      <c r="C50" s="10">
        <v>501</v>
      </c>
      <c r="D50" s="11" t="s">
        <v>117</v>
      </c>
      <c r="E50" s="14">
        <v>185</v>
      </c>
      <c r="F50" s="13">
        <f t="shared" si="3"/>
        <v>170.20000000000002</v>
      </c>
      <c r="G50" s="14"/>
      <c r="H50" s="13"/>
      <c r="I50" s="15"/>
      <c r="J50" s="13"/>
      <c r="K50" s="9">
        <v>50086626</v>
      </c>
    </row>
    <row r="51" spans="1:11" x14ac:dyDescent="0.35">
      <c r="A51" s="44" t="s">
        <v>115</v>
      </c>
      <c r="B51" s="9" t="s">
        <v>116</v>
      </c>
      <c r="C51" s="10" t="s">
        <v>118</v>
      </c>
      <c r="D51" s="11" t="s">
        <v>119</v>
      </c>
      <c r="E51" s="14">
        <v>185</v>
      </c>
      <c r="F51" s="13">
        <f t="shared" si="3"/>
        <v>170.20000000000002</v>
      </c>
      <c r="G51" s="14"/>
      <c r="H51" s="13"/>
      <c r="I51" s="15"/>
      <c r="J51" s="13"/>
      <c r="K51" s="9">
        <v>50603574</v>
      </c>
    </row>
    <row r="52" spans="1:11" x14ac:dyDescent="0.35">
      <c r="A52" s="44" t="s">
        <v>115</v>
      </c>
      <c r="B52" s="9" t="s">
        <v>116</v>
      </c>
      <c r="C52" s="10" t="s">
        <v>120</v>
      </c>
      <c r="D52" s="11" t="s">
        <v>121</v>
      </c>
      <c r="E52" s="14">
        <v>185</v>
      </c>
      <c r="F52" s="13">
        <f t="shared" si="3"/>
        <v>170.20000000000002</v>
      </c>
      <c r="G52" s="14"/>
      <c r="H52" s="13"/>
      <c r="I52" s="15"/>
      <c r="J52" s="13"/>
      <c r="K52" s="37">
        <v>50603582</v>
      </c>
    </row>
    <row r="53" spans="1:11" x14ac:dyDescent="0.35">
      <c r="A53" s="44" t="s">
        <v>115</v>
      </c>
      <c r="B53" s="9" t="s">
        <v>116</v>
      </c>
      <c r="C53" s="10" t="s">
        <v>122</v>
      </c>
      <c r="D53" s="11" t="s">
        <v>123</v>
      </c>
      <c r="E53" s="14">
        <v>185</v>
      </c>
      <c r="F53" s="13">
        <f>E53*0.92</f>
        <v>170.20000000000002</v>
      </c>
      <c r="G53" s="14"/>
      <c r="H53" s="13"/>
      <c r="I53" s="15"/>
      <c r="J53" s="13"/>
      <c r="K53" s="9">
        <v>52025222</v>
      </c>
    </row>
    <row r="54" spans="1:11" x14ac:dyDescent="0.35">
      <c r="A54" s="44" t="s">
        <v>115</v>
      </c>
      <c r="B54" s="9" t="s">
        <v>116</v>
      </c>
      <c r="C54" s="10" t="s">
        <v>124</v>
      </c>
      <c r="D54" s="11" t="s">
        <v>125</v>
      </c>
      <c r="E54" s="14">
        <v>125</v>
      </c>
      <c r="F54" s="13">
        <f>E54*0.92</f>
        <v>115</v>
      </c>
      <c r="G54" s="14"/>
      <c r="H54" s="13"/>
      <c r="I54" s="15"/>
      <c r="J54" s="13"/>
      <c r="K54" s="9" t="s">
        <v>126</v>
      </c>
    </row>
    <row r="55" spans="1:11" x14ac:dyDescent="0.35">
      <c r="A55" s="44" t="s">
        <v>115</v>
      </c>
      <c r="B55" s="9" t="s">
        <v>116</v>
      </c>
      <c r="C55" s="10" t="s">
        <v>127</v>
      </c>
      <c r="D55" s="11" t="s">
        <v>128</v>
      </c>
      <c r="E55" s="14">
        <v>125</v>
      </c>
      <c r="F55" s="13">
        <f t="shared" si="3"/>
        <v>115</v>
      </c>
      <c r="G55" s="14"/>
      <c r="H55" s="13"/>
      <c r="I55" s="15"/>
      <c r="J55" s="13"/>
      <c r="K55" s="9">
        <v>50603523</v>
      </c>
    </row>
    <row r="56" spans="1:11" x14ac:dyDescent="0.35">
      <c r="A56" s="44" t="s">
        <v>115</v>
      </c>
      <c r="B56" s="9" t="s">
        <v>116</v>
      </c>
      <c r="C56" s="10" t="s">
        <v>129</v>
      </c>
      <c r="D56" s="11" t="s">
        <v>130</v>
      </c>
      <c r="E56" s="14">
        <v>125</v>
      </c>
      <c r="F56" s="13">
        <f t="shared" si="3"/>
        <v>115</v>
      </c>
      <c r="G56" s="14"/>
      <c r="H56" s="13"/>
      <c r="I56" s="15"/>
      <c r="J56" s="13"/>
      <c r="K56" s="9">
        <v>50603531</v>
      </c>
    </row>
    <row r="57" spans="1:11" x14ac:dyDescent="0.35">
      <c r="A57" s="44" t="s">
        <v>115</v>
      </c>
      <c r="B57" s="9" t="s">
        <v>116</v>
      </c>
      <c r="C57" s="10" t="s">
        <v>131</v>
      </c>
      <c r="D57" s="11" t="s">
        <v>132</v>
      </c>
      <c r="E57" s="14">
        <v>150</v>
      </c>
      <c r="F57" s="13">
        <f t="shared" si="3"/>
        <v>138</v>
      </c>
      <c r="G57" s="14"/>
      <c r="H57" s="13"/>
      <c r="I57" s="15"/>
      <c r="J57" s="13"/>
      <c r="K57" s="9">
        <v>52082815</v>
      </c>
    </row>
    <row r="58" spans="1:11" x14ac:dyDescent="0.35">
      <c r="A58" s="44" t="s">
        <v>133</v>
      </c>
      <c r="B58" s="9" t="s">
        <v>116</v>
      </c>
      <c r="C58" s="10" t="s">
        <v>134</v>
      </c>
      <c r="D58" s="11" t="s">
        <v>134</v>
      </c>
      <c r="E58" s="14" t="s">
        <v>135</v>
      </c>
      <c r="F58" s="13" t="e">
        <f t="shared" si="3"/>
        <v>#VALUE!</v>
      </c>
      <c r="G58" s="14"/>
      <c r="H58" s="13"/>
      <c r="I58" s="38"/>
      <c r="J58" s="28"/>
      <c r="K58" s="9">
        <v>50077961</v>
      </c>
    </row>
    <row r="59" spans="1:11" x14ac:dyDescent="0.35">
      <c r="A59" s="44" t="s">
        <v>115</v>
      </c>
      <c r="B59" s="9" t="s">
        <v>116</v>
      </c>
      <c r="C59" s="10" t="s">
        <v>136</v>
      </c>
      <c r="D59" s="11" t="s">
        <v>137</v>
      </c>
      <c r="E59" s="14">
        <v>325</v>
      </c>
      <c r="F59" s="13">
        <f t="shared" si="3"/>
        <v>299</v>
      </c>
      <c r="G59" s="14"/>
      <c r="H59" s="13"/>
      <c r="I59" s="15"/>
      <c r="J59" s="13"/>
      <c r="K59" s="9">
        <v>50607984</v>
      </c>
    </row>
    <row r="60" spans="1:11" x14ac:dyDescent="0.35">
      <c r="A60" s="44" t="s">
        <v>115</v>
      </c>
      <c r="B60" s="9" t="s">
        <v>116</v>
      </c>
      <c r="C60" s="10" t="s">
        <v>138</v>
      </c>
      <c r="D60" s="11" t="s">
        <v>139</v>
      </c>
      <c r="E60" s="14">
        <v>205</v>
      </c>
      <c r="F60" s="13">
        <f t="shared" si="3"/>
        <v>188.6</v>
      </c>
      <c r="G60" s="14"/>
      <c r="H60" s="13"/>
      <c r="I60" s="15"/>
      <c r="J60" s="13"/>
      <c r="K60" s="9">
        <v>52083233</v>
      </c>
    </row>
    <row r="61" spans="1:11" x14ac:dyDescent="0.35">
      <c r="A61" s="44" t="s">
        <v>115</v>
      </c>
      <c r="B61" s="9" t="s">
        <v>116</v>
      </c>
      <c r="C61" s="10" t="s">
        <v>140</v>
      </c>
      <c r="D61" s="11" t="s">
        <v>141</v>
      </c>
      <c r="E61" s="14">
        <v>100</v>
      </c>
      <c r="F61" s="13">
        <f t="shared" si="3"/>
        <v>92</v>
      </c>
      <c r="G61" s="14"/>
      <c r="H61" s="13"/>
      <c r="I61" s="15"/>
      <c r="J61" s="13"/>
      <c r="K61" s="9">
        <v>52082817</v>
      </c>
    </row>
    <row r="62" spans="1:11" x14ac:dyDescent="0.35">
      <c r="A62" s="44" t="s">
        <v>115</v>
      </c>
      <c r="B62" s="9" t="s">
        <v>116</v>
      </c>
      <c r="C62" s="10" t="s">
        <v>142</v>
      </c>
      <c r="D62" s="11" t="s">
        <v>143</v>
      </c>
      <c r="E62" s="14">
        <v>75</v>
      </c>
      <c r="F62" s="13">
        <f t="shared" si="3"/>
        <v>69</v>
      </c>
      <c r="G62" s="14"/>
      <c r="H62" s="13"/>
      <c r="I62" s="15"/>
      <c r="J62" s="13"/>
      <c r="K62" s="9">
        <v>52082816</v>
      </c>
    </row>
  </sheetData>
  <autoFilter ref="A2:L62" xr:uid="{03F34D56-EE53-4F8A-AE75-F2D373157810}"/>
  <mergeCells count="5">
    <mergeCell ref="A1:C1"/>
    <mergeCell ref="E1:F1"/>
    <mergeCell ref="G1:H1"/>
    <mergeCell ref="D26:D35"/>
    <mergeCell ref="K26:K35"/>
  </mergeCells>
  <hyperlinks>
    <hyperlink ref="K8" location="'SKP Software Flags'!A1" display="See SKP Software Flags" xr:uid="{30CF1519-5AAE-4C5C-904B-B0EEF3BCBC84}"/>
    <hyperlink ref="K12" location="Upgrades!A1" display="Upgrades!A1" xr:uid="{99D25490-4C05-4F3F-8F3E-2AF81284C288}"/>
  </hyperlinks>
  <pageMargins left="0.7" right="0.7" top="0.75" bottom="0.75" header="0.3" footer="0.3"/>
  <pageSetup paperSize="17" scale="8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7E675DB350EC499086DEF7AC889AF5" ma:contentTypeVersion="13" ma:contentTypeDescription="Create a new document." ma:contentTypeScope="" ma:versionID="3e86be40bf033c2d62dbf1495bb01060">
  <xsd:schema xmlns:xsd="http://www.w3.org/2001/XMLSchema" xmlns:xs="http://www.w3.org/2001/XMLSchema" xmlns:p="http://schemas.microsoft.com/office/2006/metadata/properties" xmlns:ns3="c6cae489-3696-460f-91e9-e74cbbaee30e" xmlns:ns4="a6893fc7-4f71-4b8a-af01-de8857e50034" targetNamespace="http://schemas.microsoft.com/office/2006/metadata/properties" ma:root="true" ma:fieldsID="923617efc7b9a61753f8dfbcee18691b" ns3:_="" ns4:_="">
    <xsd:import namespace="c6cae489-3696-460f-91e9-e74cbbaee30e"/>
    <xsd:import namespace="a6893fc7-4f71-4b8a-af01-de8857e500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ae489-3696-460f-91e9-e74cbbaee3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93fc7-4f71-4b8a-af01-de8857e500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10B58-77C7-49A9-AF81-11913819E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D194C6-CFC3-4330-A2AB-B70BDAAB196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6cae489-3696-460f-91e9-e74cbbaee30e"/>
    <ds:schemaRef ds:uri="http://purl.org/dc/terms/"/>
    <ds:schemaRef ds:uri="a6893fc7-4f71-4b8a-af01-de8857e5003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1F3316-1545-4606-8AEF-E7A3872C7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ae489-3696-460f-91e9-e74cbbaee30e"/>
    <ds:schemaRef ds:uri="a6893fc7-4f71-4b8a-af01-de8857e500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 Effective 6-2021</vt:lpstr>
      <vt:lpstr>SK Plus Upgrades (eff 6-2021)</vt:lpstr>
      <vt:lpstr>Pricing Effective 6-2020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Rhanda Fields</dc:creator>
  <cp:lastModifiedBy>Rhanda Fields</cp:lastModifiedBy>
  <cp:lastPrinted>2020-10-27T15:29:22Z</cp:lastPrinted>
  <dcterms:created xsi:type="dcterms:W3CDTF">2020-07-30T18:24:39Z</dcterms:created>
  <dcterms:modified xsi:type="dcterms:W3CDTF">2021-05-24T21:54:28Z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0x010100E47E675DB350EC499086DEF7AC889AF5</vt:lpwstr>
  </property>
</Properties>
</file>